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가꿈주택\2023년\14. 공고문 게재\3. 신청서 및 첨부서류\1. 집수리 보조금 지원신청 양식\"/>
    </mc:Choice>
  </mc:AlternateContent>
  <bookViews>
    <workbookView xWindow="-120" yWindow="-120" windowWidth="29040" windowHeight="15840" tabRatio="794"/>
  </bookViews>
  <sheets>
    <sheet name="안심 집수리 보조사업 공사 견적서" sheetId="9" r:id="rId1"/>
    <sheet name="공사내용" sheetId="10" state="hidden" r:id="rId2"/>
  </sheets>
  <definedNames>
    <definedName name="_xlnm.Print_Area" localSheetId="0">'안심 집수리 보조사업 공사 견적서'!$B$1:$O$141</definedName>
    <definedName name="_xlnm.Print_Titles" localSheetId="0">'안심 집수리 보조사업 공사 견적서'!$32:$33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44" i="9" l="1"/>
  <c r="O141" i="9" l="1"/>
  <c r="N141" i="9"/>
  <c r="L140" i="9"/>
  <c r="K140" i="9"/>
  <c r="I140" i="9"/>
  <c r="L139" i="9"/>
  <c r="K139" i="9"/>
  <c r="I139" i="9"/>
  <c r="L138" i="9"/>
  <c r="K138" i="9"/>
  <c r="I138" i="9"/>
  <c r="L137" i="9"/>
  <c r="K137" i="9"/>
  <c r="I137" i="9"/>
  <c r="L136" i="9"/>
  <c r="K136" i="9"/>
  <c r="I136" i="9"/>
  <c r="L135" i="9"/>
  <c r="K135" i="9"/>
  <c r="I135" i="9"/>
  <c r="L134" i="9"/>
  <c r="K134" i="9"/>
  <c r="I134" i="9"/>
  <c r="L133" i="9"/>
  <c r="K133" i="9"/>
  <c r="I133" i="9"/>
  <c r="L132" i="9"/>
  <c r="K132" i="9"/>
  <c r="I132" i="9"/>
  <c r="L131" i="9"/>
  <c r="K131" i="9"/>
  <c r="I131" i="9"/>
  <c r="O129" i="9"/>
  <c r="N129" i="9"/>
  <c r="L128" i="9"/>
  <c r="K128" i="9"/>
  <c r="I128" i="9"/>
  <c r="L127" i="9"/>
  <c r="K127" i="9"/>
  <c r="I127" i="9"/>
  <c r="L126" i="9"/>
  <c r="K126" i="9"/>
  <c r="I126" i="9"/>
  <c r="L125" i="9"/>
  <c r="K125" i="9"/>
  <c r="I125" i="9"/>
  <c r="L124" i="9"/>
  <c r="K124" i="9"/>
  <c r="I124" i="9"/>
  <c r="L123" i="9"/>
  <c r="K123" i="9"/>
  <c r="I123" i="9"/>
  <c r="L122" i="9"/>
  <c r="K122" i="9"/>
  <c r="I122" i="9"/>
  <c r="L121" i="9"/>
  <c r="K121" i="9"/>
  <c r="I121" i="9"/>
  <c r="L120" i="9"/>
  <c r="K120" i="9"/>
  <c r="I120" i="9"/>
  <c r="L119" i="9"/>
  <c r="K119" i="9"/>
  <c r="I119" i="9"/>
  <c r="I84" i="9"/>
  <c r="K84" i="9"/>
  <c r="L84" i="9"/>
  <c r="I85" i="9"/>
  <c r="K85" i="9"/>
  <c r="L85" i="9"/>
  <c r="I86" i="9"/>
  <c r="K86" i="9"/>
  <c r="L86" i="9"/>
  <c r="I87" i="9"/>
  <c r="K87" i="9"/>
  <c r="L87" i="9"/>
  <c r="I88" i="9"/>
  <c r="K88" i="9"/>
  <c r="L88" i="9"/>
  <c r="I89" i="9"/>
  <c r="K89" i="9"/>
  <c r="L89" i="9"/>
  <c r="I90" i="9"/>
  <c r="K90" i="9"/>
  <c r="L90" i="9"/>
  <c r="I91" i="9"/>
  <c r="K91" i="9"/>
  <c r="L91" i="9"/>
  <c r="I92" i="9"/>
  <c r="K92" i="9"/>
  <c r="L92" i="9"/>
  <c r="I72" i="9"/>
  <c r="K72" i="9"/>
  <c r="L72" i="9"/>
  <c r="I73" i="9"/>
  <c r="K73" i="9"/>
  <c r="L73" i="9"/>
  <c r="I74" i="9"/>
  <c r="K74" i="9"/>
  <c r="L74" i="9"/>
  <c r="I75" i="9"/>
  <c r="K75" i="9"/>
  <c r="L75" i="9"/>
  <c r="I76" i="9"/>
  <c r="K76" i="9"/>
  <c r="L76" i="9"/>
  <c r="I77" i="9"/>
  <c r="K77" i="9"/>
  <c r="L77" i="9"/>
  <c r="I78" i="9"/>
  <c r="K78" i="9"/>
  <c r="L78" i="9"/>
  <c r="I79" i="9"/>
  <c r="K79" i="9"/>
  <c r="L79" i="9"/>
  <c r="I80" i="9"/>
  <c r="K80" i="9"/>
  <c r="L80" i="9"/>
  <c r="I60" i="9"/>
  <c r="K60" i="9"/>
  <c r="L60" i="9"/>
  <c r="I61" i="9"/>
  <c r="K61" i="9"/>
  <c r="L61" i="9"/>
  <c r="I62" i="9"/>
  <c r="K62" i="9"/>
  <c r="L62" i="9"/>
  <c r="I63" i="9"/>
  <c r="K63" i="9"/>
  <c r="L63" i="9"/>
  <c r="I64" i="9"/>
  <c r="K64" i="9"/>
  <c r="L64" i="9"/>
  <c r="I65" i="9"/>
  <c r="K65" i="9"/>
  <c r="L65" i="9"/>
  <c r="I66" i="9"/>
  <c r="K66" i="9"/>
  <c r="L66" i="9"/>
  <c r="I67" i="9"/>
  <c r="K67" i="9"/>
  <c r="L67" i="9"/>
  <c r="I68" i="9"/>
  <c r="K68" i="9"/>
  <c r="L68" i="9"/>
  <c r="I48" i="9"/>
  <c r="K48" i="9"/>
  <c r="L48" i="9"/>
  <c r="I49" i="9"/>
  <c r="K49" i="9"/>
  <c r="L49" i="9"/>
  <c r="I50" i="9"/>
  <c r="K50" i="9"/>
  <c r="L50" i="9"/>
  <c r="I51" i="9"/>
  <c r="K51" i="9"/>
  <c r="L51" i="9"/>
  <c r="I52" i="9"/>
  <c r="K52" i="9"/>
  <c r="L52" i="9"/>
  <c r="I53" i="9"/>
  <c r="K53" i="9"/>
  <c r="L53" i="9"/>
  <c r="I54" i="9"/>
  <c r="K54" i="9"/>
  <c r="L54" i="9"/>
  <c r="I55" i="9"/>
  <c r="K55" i="9"/>
  <c r="L55" i="9"/>
  <c r="I56" i="9"/>
  <c r="K56" i="9"/>
  <c r="L56" i="9"/>
  <c r="I36" i="9"/>
  <c r="K36" i="9"/>
  <c r="L36" i="9"/>
  <c r="I37" i="9"/>
  <c r="K37" i="9"/>
  <c r="L37" i="9"/>
  <c r="I38" i="9"/>
  <c r="K38" i="9"/>
  <c r="L38" i="9"/>
  <c r="I39" i="9"/>
  <c r="K39" i="9"/>
  <c r="L39" i="9"/>
  <c r="I40" i="9"/>
  <c r="K40" i="9"/>
  <c r="L40" i="9"/>
  <c r="I41" i="9"/>
  <c r="K41" i="9"/>
  <c r="L41" i="9"/>
  <c r="I42" i="9"/>
  <c r="K42" i="9"/>
  <c r="L42" i="9"/>
  <c r="I43" i="9"/>
  <c r="K43" i="9"/>
  <c r="L43" i="9"/>
  <c r="K44" i="9"/>
  <c r="L44" i="9"/>
  <c r="M78" i="9" l="1"/>
  <c r="M74" i="9"/>
  <c r="M91" i="9"/>
  <c r="M87" i="9"/>
  <c r="M122" i="9"/>
  <c r="M67" i="9"/>
  <c r="M63" i="9"/>
  <c r="M80" i="9"/>
  <c r="M76" i="9"/>
  <c r="M72" i="9"/>
  <c r="M89" i="9"/>
  <c r="M85" i="9"/>
  <c r="M120" i="9"/>
  <c r="M124" i="9"/>
  <c r="M127" i="9"/>
  <c r="M135" i="9"/>
  <c r="M139" i="9"/>
  <c r="I141" i="9"/>
  <c r="M61" i="9"/>
  <c r="M55" i="9"/>
  <c r="M51" i="9"/>
  <c r="M68" i="9"/>
  <c r="M64" i="9"/>
  <c r="M60" i="9"/>
  <c r="M133" i="9"/>
  <c r="M138" i="9"/>
  <c r="L129" i="9"/>
  <c r="M125" i="9"/>
  <c r="M137" i="9"/>
  <c r="M128" i="9"/>
  <c r="M56" i="9"/>
  <c r="M52" i="9"/>
  <c r="M48" i="9"/>
  <c r="M53" i="9"/>
  <c r="M49" i="9"/>
  <c r="M66" i="9"/>
  <c r="M62" i="9"/>
  <c r="M79" i="9"/>
  <c r="M75" i="9"/>
  <c r="M92" i="9"/>
  <c r="M88" i="9"/>
  <c r="M84" i="9"/>
  <c r="M121" i="9"/>
  <c r="K141" i="9"/>
  <c r="M134" i="9"/>
  <c r="M65" i="9"/>
  <c r="M54" i="9"/>
  <c r="M50" i="9"/>
  <c r="I129" i="9"/>
  <c r="L141" i="9"/>
  <c r="M77" i="9"/>
  <c r="M73" i="9"/>
  <c r="M90" i="9"/>
  <c r="M86" i="9"/>
  <c r="K129" i="9"/>
  <c r="M123" i="9"/>
  <c r="M126" i="9"/>
  <c r="M132" i="9"/>
  <c r="M136" i="9"/>
  <c r="M140" i="9"/>
  <c r="M131" i="9"/>
  <c r="M119" i="9"/>
  <c r="M36" i="9"/>
  <c r="M41" i="9"/>
  <c r="M37" i="9"/>
  <c r="M42" i="9"/>
  <c r="M38" i="9"/>
  <c r="M43" i="9"/>
  <c r="M39" i="9"/>
  <c r="M44" i="9"/>
  <c r="M40" i="9"/>
  <c r="M129" i="9" l="1"/>
  <c r="M141" i="9"/>
  <c r="N45" i="9"/>
  <c r="L108" i="9" l="1"/>
  <c r="L109" i="9"/>
  <c r="L110" i="9"/>
  <c r="L111" i="9"/>
  <c r="L112" i="9"/>
  <c r="L113" i="9"/>
  <c r="L114" i="9"/>
  <c r="L115" i="9"/>
  <c r="L116" i="9"/>
  <c r="L107" i="9"/>
  <c r="L96" i="9"/>
  <c r="L97" i="9"/>
  <c r="L98" i="9"/>
  <c r="L99" i="9"/>
  <c r="L100" i="9"/>
  <c r="L101" i="9"/>
  <c r="L102" i="9"/>
  <c r="L103" i="9"/>
  <c r="L104" i="9"/>
  <c r="L95" i="9"/>
  <c r="L83" i="9"/>
  <c r="L71" i="9"/>
  <c r="L59" i="9"/>
  <c r="L47" i="9"/>
  <c r="L35" i="9"/>
  <c r="O117" i="9" l="1"/>
  <c r="O105" i="9"/>
  <c r="O93" i="9"/>
  <c r="O81" i="9"/>
  <c r="O69" i="9"/>
  <c r="O57" i="9"/>
  <c r="O45" i="9"/>
  <c r="N16" i="9" l="1"/>
  <c r="N21" i="9" s="1"/>
  <c r="M25" i="9" s="1"/>
  <c r="I113" i="9"/>
  <c r="I115" i="9"/>
  <c r="K115" i="9"/>
  <c r="N117" i="9"/>
  <c r="K113" i="9"/>
  <c r="K112" i="9"/>
  <c r="I112" i="9"/>
  <c r="K108" i="9"/>
  <c r="K109" i="9"/>
  <c r="K110" i="9"/>
  <c r="K111" i="9"/>
  <c r="K114" i="9"/>
  <c r="K116" i="9"/>
  <c r="I108" i="9"/>
  <c r="I109" i="9"/>
  <c r="I110" i="9"/>
  <c r="I111" i="9"/>
  <c r="I114" i="9"/>
  <c r="I116" i="9"/>
  <c r="I107" i="9"/>
  <c r="K107" i="9"/>
  <c r="M107" i="9" l="1"/>
  <c r="M116" i="9"/>
  <c r="M109" i="9"/>
  <c r="M112" i="9"/>
  <c r="M110" i="9"/>
  <c r="M108" i="9"/>
  <c r="M115" i="9"/>
  <c r="M114" i="9"/>
  <c r="M111" i="9"/>
  <c r="M113" i="9"/>
  <c r="L117" i="9"/>
  <c r="I117" i="9"/>
  <c r="K117" i="9"/>
  <c r="M117" i="9" l="1"/>
  <c r="N105" i="9"/>
  <c r="N93" i="9"/>
  <c r="N81" i="9"/>
  <c r="N57" i="9"/>
  <c r="N69" i="9"/>
  <c r="L16" i="9" l="1"/>
  <c r="L17" i="9" s="1"/>
  <c r="I59" i="9"/>
  <c r="K59" i="9"/>
  <c r="K47" i="9"/>
  <c r="K57" i="9" s="1"/>
  <c r="I47" i="9"/>
  <c r="L18" i="9" l="1"/>
  <c r="L19" i="9"/>
  <c r="M59" i="9"/>
  <c r="M47" i="9"/>
  <c r="M57" i="9" s="1"/>
  <c r="L69" i="9"/>
  <c r="I57" i="9"/>
  <c r="L57" i="9"/>
  <c r="I69" i="9"/>
  <c r="K69" i="9"/>
  <c r="L20" i="9" l="1"/>
  <c r="L21" i="9" s="1"/>
  <c r="M24" i="9" s="1"/>
  <c r="M69" i="9"/>
  <c r="K104" i="9"/>
  <c r="I104" i="9"/>
  <c r="K103" i="9"/>
  <c r="I103" i="9"/>
  <c r="K102" i="9"/>
  <c r="I102" i="9"/>
  <c r="K101" i="9"/>
  <c r="I101" i="9"/>
  <c r="K100" i="9"/>
  <c r="I100" i="9"/>
  <c r="K99" i="9"/>
  <c r="I99" i="9"/>
  <c r="K98" i="9"/>
  <c r="I98" i="9"/>
  <c r="K97" i="9"/>
  <c r="I97" i="9"/>
  <c r="K96" i="9"/>
  <c r="I96" i="9"/>
  <c r="K95" i="9"/>
  <c r="I95" i="9"/>
  <c r="K83" i="9"/>
  <c r="I83" i="9"/>
  <c r="K71" i="9"/>
  <c r="I71" i="9"/>
  <c r="K35" i="9"/>
  <c r="K45" i="9" s="1"/>
  <c r="I35" i="9"/>
  <c r="M96" i="9" l="1"/>
  <c r="M98" i="9"/>
  <c r="M100" i="9"/>
  <c r="M102" i="9"/>
  <c r="M104" i="9"/>
  <c r="M71" i="9"/>
  <c r="L93" i="9"/>
  <c r="M83" i="9"/>
  <c r="M35" i="9"/>
  <c r="M95" i="9"/>
  <c r="M97" i="9"/>
  <c r="M99" i="9"/>
  <c r="M101" i="9"/>
  <c r="M103" i="9"/>
  <c r="L81" i="9"/>
  <c r="L45" i="9"/>
  <c r="L105" i="9"/>
  <c r="I81" i="9"/>
  <c r="I93" i="9"/>
  <c r="I105" i="9"/>
  <c r="K105" i="9"/>
  <c r="K81" i="9"/>
  <c r="K93" i="9"/>
  <c r="I45" i="9"/>
  <c r="M45" i="9" l="1"/>
  <c r="M81" i="9"/>
  <c r="M93" i="9"/>
  <c r="M105" i="9"/>
  <c r="H16" i="9" l="1"/>
  <c r="H17" i="9" s="1"/>
  <c r="H18" i="9" s="1"/>
  <c r="H19" i="9" s="1"/>
  <c r="H20" i="9" s="1"/>
  <c r="H21" i="9" s="1"/>
  <c r="E24" i="9" l="1"/>
  <c r="E25" i="9" l="1"/>
</calcChain>
</file>

<file path=xl/sharedStrings.xml><?xml version="1.0" encoding="utf-8"?>
<sst xmlns="http://schemas.openxmlformats.org/spreadsheetml/2006/main" count="181" uniqueCount="158">
  <si>
    <t>부가가치세</t>
    <phoneticPr fontId="2" type="noConversion"/>
  </si>
  <si>
    <t>사업장 소재지</t>
    <phoneticPr fontId="2" type="noConversion"/>
  </si>
  <si>
    <t>전화번호</t>
    <phoneticPr fontId="2" type="noConversion"/>
  </si>
  <si>
    <t>공종</t>
    <phoneticPr fontId="2" type="noConversion"/>
  </si>
  <si>
    <t>금액</t>
    <phoneticPr fontId="2" type="noConversion"/>
  </si>
  <si>
    <t>규격</t>
    <phoneticPr fontId="2" type="noConversion"/>
  </si>
  <si>
    <t>단위</t>
    <phoneticPr fontId="2" type="noConversion"/>
  </si>
  <si>
    <t>수량</t>
    <phoneticPr fontId="2" type="noConversion"/>
  </si>
  <si>
    <t>단가</t>
    <phoneticPr fontId="2" type="noConversion"/>
  </si>
  <si>
    <t xml:space="preserve"> </t>
    <phoneticPr fontId="2" type="noConversion"/>
  </si>
  <si>
    <t>재료비(1)</t>
    <phoneticPr fontId="2" type="noConversion"/>
  </si>
  <si>
    <t>노무비(2)</t>
    <phoneticPr fontId="2" type="noConversion"/>
  </si>
  <si>
    <t>합계(1+2)</t>
    <phoneticPr fontId="2" type="noConversion"/>
  </si>
  <si>
    <t>[소   계]</t>
    <phoneticPr fontId="2" type="noConversion"/>
  </si>
  <si>
    <t>%</t>
    <phoneticPr fontId="2" type="noConversion"/>
  </si>
  <si>
    <t>1-1</t>
    <phoneticPr fontId="2" type="noConversion"/>
  </si>
  <si>
    <t>1-2</t>
    <phoneticPr fontId="2" type="noConversion"/>
  </si>
  <si>
    <t>2-3</t>
  </si>
  <si>
    <t>3-3</t>
  </si>
  <si>
    <t>4-1</t>
    <phoneticPr fontId="2" type="noConversion"/>
  </si>
  <si>
    <t>4-2</t>
  </si>
  <si>
    <t>4-3</t>
  </si>
  <si>
    <t>4-4</t>
  </si>
  <si>
    <t>4-5</t>
  </si>
  <si>
    <t>4-6</t>
  </si>
  <si>
    <t>4-7</t>
  </si>
  <si>
    <t>4-8</t>
  </si>
  <si>
    <t>5-1</t>
    <phoneticPr fontId="2" type="noConversion"/>
  </si>
  <si>
    <t>5-2</t>
  </si>
  <si>
    <t>5-3</t>
  </si>
  <si>
    <t>5-4</t>
  </si>
  <si>
    <t>5-5</t>
  </si>
  <si>
    <t>5-6</t>
  </si>
  <si>
    <t>5-7</t>
  </si>
  <si>
    <t>5-8</t>
  </si>
  <si>
    <t>공급가액(①+②+③)</t>
    <phoneticPr fontId="2" type="noConversion"/>
  </si>
  <si>
    <t>3-1</t>
    <phoneticPr fontId="2" type="noConversion"/>
  </si>
  <si>
    <t>대표자</t>
    <phoneticPr fontId="2" type="noConversion"/>
  </si>
  <si>
    <t>상호명</t>
    <phoneticPr fontId="2" type="noConversion"/>
  </si>
  <si>
    <t>6-1</t>
    <phoneticPr fontId="2" type="noConversion"/>
  </si>
  <si>
    <t>6-2</t>
  </si>
  <si>
    <t>6-3</t>
  </si>
  <si>
    <t>6-4</t>
  </si>
  <si>
    <t>6-5</t>
  </si>
  <si>
    <t>6-6</t>
  </si>
  <si>
    <t>6-7</t>
  </si>
  <si>
    <t>6-8</t>
  </si>
  <si>
    <t>6-9</t>
  </si>
  <si>
    <t>업태</t>
    <phoneticPr fontId="2" type="noConversion"/>
  </si>
  <si>
    <t>종목</t>
    <phoneticPr fontId="2" type="noConversion"/>
  </si>
  <si>
    <t>아래와 같이 견적합니다. (부가세 포함)</t>
  </si>
  <si>
    <t>단위</t>
    <phoneticPr fontId="2" type="noConversion"/>
  </si>
  <si>
    <t>수량</t>
    <phoneticPr fontId="2" type="noConversion"/>
  </si>
  <si>
    <t>항   목</t>
    <phoneticPr fontId="2" type="noConversion"/>
  </si>
  <si>
    <t>□ 전체 공사비</t>
    <phoneticPr fontId="2" type="noConversion"/>
  </si>
  <si>
    <t>공  급  자</t>
    <phoneticPr fontId="2" type="noConversion"/>
  </si>
  <si>
    <t>6-10</t>
  </si>
  <si>
    <t>7-1</t>
    <phoneticPr fontId="2" type="noConversion"/>
  </si>
  <si>
    <t>7-2</t>
  </si>
  <si>
    <t>7-3</t>
  </si>
  <si>
    <t>7-4</t>
  </si>
  <si>
    <t>7-5</t>
  </si>
  <si>
    <t>7-6</t>
  </si>
  <si>
    <t>7-7</t>
  </si>
  <si>
    <t>7-8</t>
  </si>
  <si>
    <t>7-9</t>
  </si>
  <si>
    <t>7-10</t>
  </si>
  <si>
    <t>성능개선
공사비</t>
    <phoneticPr fontId="2" type="noConversion"/>
  </si>
  <si>
    <t>2-1</t>
    <phoneticPr fontId="2" type="noConversion"/>
  </si>
  <si>
    <t>&lt; 공    사    견    적    서 &gt;</t>
    <phoneticPr fontId="2" type="noConversion"/>
  </si>
  <si>
    <t xml:space="preserve"> 직접 공사비</t>
    <phoneticPr fontId="2" type="noConversion"/>
  </si>
  <si>
    <t>①</t>
    <phoneticPr fontId="2" type="noConversion"/>
  </si>
  <si>
    <t xml:space="preserve"> 간접 공사비</t>
    <phoneticPr fontId="2" type="noConversion"/>
  </si>
  <si>
    <t>②</t>
    <phoneticPr fontId="2" type="noConversion"/>
  </si>
  <si>
    <t xml:space="preserve"> 기업이윤</t>
    <phoneticPr fontId="2" type="noConversion"/>
  </si>
  <si>
    <t>③</t>
    <phoneticPr fontId="2" type="noConversion"/>
  </si>
  <si>
    <t>현장
주소</t>
    <phoneticPr fontId="2" type="noConversion"/>
  </si>
  <si>
    <t>□ 공사내용</t>
    <phoneticPr fontId="2" type="noConversion"/>
  </si>
  <si>
    <t>선택</t>
    <phoneticPr fontId="2" type="noConversion"/>
  </si>
  <si>
    <t>총 공사비</t>
    <phoneticPr fontId="2" type="noConversion"/>
  </si>
  <si>
    <t>단가</t>
    <phoneticPr fontId="2" type="noConversion"/>
  </si>
  <si>
    <t>2-4</t>
  </si>
  <si>
    <t>귀하</t>
    <phoneticPr fontId="2" type="noConversion"/>
  </si>
  <si>
    <t>에너지효율개선 추가 지원금 공사</t>
    <phoneticPr fontId="2" type="noConversion"/>
  </si>
  <si>
    <r>
      <t xml:space="preserve">총공사비 (공급가액+부가세)
</t>
    </r>
    <r>
      <rPr>
        <b/>
        <sz val="11"/>
        <color theme="1"/>
        <rFont val="굴림"/>
        <family val="3"/>
        <charset val="129"/>
      </rPr>
      <t>* 10,000원 미만 단위 절삭</t>
    </r>
    <phoneticPr fontId="2" type="noConversion"/>
  </si>
  <si>
    <t>□ 지원신청 가능 금액</t>
    <phoneticPr fontId="2" type="noConversion"/>
  </si>
  <si>
    <t xml:space="preserve">         (인)</t>
    <phoneticPr fontId="2" type="noConversion"/>
  </si>
  <si>
    <t>에너지
효율개선 
권장 자재 
사용 공사비</t>
    <phoneticPr fontId="2" type="noConversion"/>
  </si>
  <si>
    <t>자부담액</t>
    <phoneticPr fontId="2" type="noConversion"/>
  </si>
  <si>
    <t>※ 기타사항</t>
    <phoneticPr fontId="2" type="noConversion"/>
  </si>
  <si>
    <t>1-3</t>
  </si>
  <si>
    <t>1-4</t>
  </si>
  <si>
    <t>1-5</t>
  </si>
  <si>
    <t>1-6</t>
  </si>
  <si>
    <t>1-7</t>
  </si>
  <si>
    <t>1-8</t>
  </si>
  <si>
    <t>1-9</t>
  </si>
  <si>
    <t>1-10</t>
  </si>
  <si>
    <t>2-2</t>
    <phoneticPr fontId="2" type="noConversion"/>
  </si>
  <si>
    <t>2-5</t>
  </si>
  <si>
    <t>2-6</t>
  </si>
  <si>
    <t>2-7</t>
  </si>
  <si>
    <t>2-8</t>
  </si>
  <si>
    <t>2-9</t>
  </si>
  <si>
    <t>2-10</t>
  </si>
  <si>
    <t>면적 :  M2 / 공사일수 :  일</t>
    <phoneticPr fontId="2" type="noConversion"/>
  </si>
  <si>
    <t>3-2</t>
    <phoneticPr fontId="2" type="noConversion"/>
  </si>
  <si>
    <t>3-4</t>
  </si>
  <si>
    <t>3-5</t>
  </si>
  <si>
    <t>3-6</t>
  </si>
  <si>
    <t>3-7</t>
  </si>
  <si>
    <t>3-8</t>
  </si>
  <si>
    <t>3-9</t>
  </si>
  <si>
    <t>3-10</t>
  </si>
  <si>
    <t>4-9</t>
  </si>
  <si>
    <t>4-10</t>
  </si>
  <si>
    <t>5-9</t>
  </si>
  <si>
    <t>5-10</t>
  </si>
  <si>
    <t>8-1</t>
    <phoneticPr fontId="2" type="noConversion"/>
  </si>
  <si>
    <t>8-2</t>
    <phoneticPr fontId="2" type="noConversion"/>
  </si>
  <si>
    <t>8-3</t>
  </si>
  <si>
    <t>8-4</t>
  </si>
  <si>
    <t>8-5</t>
  </si>
  <si>
    <t>8-6</t>
  </si>
  <si>
    <t>8-7</t>
  </si>
  <si>
    <t>8-8</t>
  </si>
  <si>
    <t>8-9</t>
  </si>
  <si>
    <t>8-10</t>
  </si>
  <si>
    <t>9-1</t>
    <phoneticPr fontId="2" type="noConversion"/>
  </si>
  <si>
    <t>9-2</t>
    <phoneticPr fontId="2" type="noConversion"/>
  </si>
  <si>
    <t>9-3</t>
  </si>
  <si>
    <t>9-4</t>
  </si>
  <si>
    <t>9-5</t>
  </si>
  <si>
    <t>9-6</t>
  </si>
  <si>
    <t>9-7</t>
  </si>
  <si>
    <t>9-8</t>
  </si>
  <si>
    <t>9-9</t>
  </si>
  <si>
    <t>9-10</t>
  </si>
  <si>
    <t>(①+②)의 10% 이내</t>
    <phoneticPr fontId="2" type="noConversion"/>
  </si>
  <si>
    <t xml:space="preserve">
    </t>
    <phoneticPr fontId="2" type="noConversion"/>
  </si>
  <si>
    <t xml:space="preserve"> 
 </t>
    <phoneticPr fontId="2" type="noConversion"/>
  </si>
  <si>
    <t>□ 공사비 세부 내역</t>
    <phoneticPr fontId="2" type="noConversion"/>
  </si>
  <si>
    <t>2023년           월           일</t>
    <phoneticPr fontId="2" type="noConversion"/>
  </si>
  <si>
    <t>※ 해당되는 내용을 목록에서 선택</t>
    <phoneticPr fontId="2" type="noConversion"/>
  </si>
  <si>
    <t>산재 및 고용보험료, 
기타경비 등 ①의 6% 이내</t>
    <phoneticPr fontId="2" type="noConversion"/>
  </si>
  <si>
    <t>성능개선 공사금액</t>
    <phoneticPr fontId="2" type="noConversion"/>
  </si>
  <si>
    <t>전체 공사금액</t>
    <phoneticPr fontId="2" type="noConversion"/>
  </si>
  <si>
    <t>에너지효율개선 
추가 지원금 공사</t>
    <phoneticPr fontId="2" type="noConversion"/>
  </si>
  <si>
    <t>지원자격</t>
    <phoneticPr fontId="2" type="noConversion"/>
  </si>
  <si>
    <t>주거 취약가구</t>
    <phoneticPr fontId="2" type="noConversion"/>
  </si>
  <si>
    <t>반지하 주택</t>
    <phoneticPr fontId="2" type="noConversion"/>
  </si>
  <si>
    <t>반지하 주택(주거 취약가구)</t>
    <phoneticPr fontId="2" type="noConversion"/>
  </si>
  <si>
    <t>포함</t>
    <phoneticPr fontId="2" type="noConversion"/>
  </si>
  <si>
    <t>집수리 보조금
지원 가능액</t>
    <phoneticPr fontId="2" type="noConversion"/>
  </si>
  <si>
    <t>에너지효율개선
추가지원 가능액</t>
    <phoneticPr fontId="2" type="noConversion"/>
  </si>
  <si>
    <t>선택</t>
  </si>
  <si>
    <t>미포함</t>
    <phoneticPr fontId="2" type="noConversion"/>
  </si>
  <si>
    <t>사업자등록번호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</si>
</sst>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5" formatCode="&quot;₩&quot;#,##0;\-&quot;₩&quot;#,##0"/>
    <numFmt numFmtId="42" formatCode="_-&quot;₩&quot;* #,##0_-;\-&quot;₩&quot;* #,##0_-;_-&quot;₩&quot;* &quot;-&quot;_-;_-@_-"/>
    <numFmt numFmtId="41" formatCode="_-* #,##0_-;\-* #,##0_-;_-* &quot;-&quot;_-;_-@_-"/>
    <numFmt numFmtId="176" formatCode="[DBNum4][$-412]General"/>
    <numFmt numFmtId="177" formatCode="#,##0_);[Red]\(#,##0\)"/>
    <numFmt numFmtId="178" formatCode="#,##0_ "/>
  </numFmts>
  <fonts count="17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0"/>
      <color theme="1"/>
      <name val="굴림"/>
      <family val="3"/>
      <charset val="129"/>
    </font>
    <font>
      <sz val="14"/>
      <color theme="1"/>
      <name val="굴림"/>
      <family val="3"/>
      <charset val="129"/>
    </font>
    <font>
      <sz val="16"/>
      <color theme="1"/>
      <name val="굴림"/>
      <family val="3"/>
      <charset val="129"/>
    </font>
    <font>
      <sz val="12"/>
      <color theme="1"/>
      <name val="굴림"/>
      <family val="3"/>
      <charset val="129"/>
    </font>
    <font>
      <b/>
      <sz val="12"/>
      <color theme="1"/>
      <name val="굴림"/>
      <family val="3"/>
      <charset val="129"/>
    </font>
    <font>
      <sz val="12"/>
      <name val="굴림"/>
      <family val="3"/>
      <charset val="129"/>
    </font>
    <font>
      <sz val="11"/>
      <color theme="1"/>
      <name val="굴림"/>
      <family val="3"/>
      <charset val="129"/>
    </font>
    <font>
      <b/>
      <sz val="16"/>
      <color theme="1"/>
      <name val="굴림"/>
      <family val="3"/>
      <charset val="129"/>
    </font>
    <font>
      <b/>
      <sz val="14"/>
      <color theme="1"/>
      <name val="굴림"/>
      <family val="3"/>
      <charset val="129"/>
    </font>
    <font>
      <b/>
      <sz val="18"/>
      <color theme="1"/>
      <name val="굴림"/>
      <family val="3"/>
      <charset val="129"/>
    </font>
    <font>
      <sz val="26"/>
      <color theme="1"/>
      <name val="HY헤드라인M"/>
      <family val="1"/>
      <charset val="129"/>
    </font>
    <font>
      <b/>
      <sz val="11"/>
      <color theme="1"/>
      <name val="굴림"/>
      <family val="3"/>
      <charset val="129"/>
    </font>
    <font>
      <b/>
      <sz val="14"/>
      <name val="굴림"/>
      <family val="3"/>
      <charset val="129"/>
    </font>
    <font>
      <sz val="11"/>
      <name val="맑은 고딕"/>
      <family val="2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9.9978637043366805E-2"/>
        <bgColor indexed="64"/>
      </patternFill>
    </fill>
  </fills>
  <borders count="5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/>
      <top style="thin">
        <color theme="1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/>
      <diagonal/>
    </border>
    <border diagonalUp="1" diagonalDown="1">
      <left style="thin">
        <color auto="1"/>
      </left>
      <right/>
      <top style="thin">
        <color auto="1"/>
      </top>
      <bottom/>
      <diagonal style="thin">
        <color auto="1"/>
      </diagonal>
    </border>
    <border diagonalUp="1" diagonalDown="1">
      <left/>
      <right style="medium">
        <color indexed="64"/>
      </right>
      <top style="thin">
        <color auto="1"/>
      </top>
      <bottom/>
      <diagonal style="thin">
        <color auto="1"/>
      </diagonal>
    </border>
    <border diagonalUp="1" diagonalDown="1">
      <left style="thin">
        <color auto="1"/>
      </left>
      <right/>
      <top/>
      <bottom/>
      <diagonal style="thin">
        <color auto="1"/>
      </diagonal>
    </border>
    <border diagonalUp="1" diagonalDown="1">
      <left/>
      <right style="medium">
        <color indexed="64"/>
      </right>
      <top/>
      <bottom/>
      <diagonal style="thin">
        <color auto="1"/>
      </diagonal>
    </border>
    <border diagonalUp="1" diagonalDown="1">
      <left style="thin">
        <color auto="1"/>
      </left>
      <right/>
      <top/>
      <bottom style="thin">
        <color auto="1"/>
      </bottom>
      <diagonal style="thin">
        <color auto="1"/>
      </diagonal>
    </border>
    <border diagonalUp="1" diagonalDown="1">
      <left/>
      <right style="medium">
        <color indexed="64"/>
      </right>
      <top/>
      <bottom style="thin">
        <color auto="1"/>
      </bottom>
      <diagonal style="thin">
        <color auto="1"/>
      </diagonal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theme="1"/>
      </right>
      <top style="thin">
        <color auto="1"/>
      </top>
      <bottom/>
      <diagonal/>
    </border>
    <border>
      <left style="thin">
        <color indexed="64"/>
      </left>
      <right style="thin">
        <color theme="1"/>
      </right>
      <top/>
      <bottom/>
      <diagonal/>
    </border>
    <border>
      <left style="thin">
        <color indexed="64"/>
      </left>
      <right style="thin">
        <color theme="1"/>
      </right>
      <top/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221">
    <xf numFmtId="0" fontId="0" fillId="0" borderId="0" xfId="0">
      <alignment vertical="center"/>
    </xf>
    <xf numFmtId="0" fontId="9" fillId="0" borderId="0" xfId="0" applyFont="1" applyProtection="1">
      <alignment vertical="center"/>
      <protection locked="0"/>
    </xf>
    <xf numFmtId="0" fontId="3" fillId="0" borderId="0" xfId="0" applyFont="1" applyProtection="1">
      <alignment vertical="center"/>
      <protection locked="0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Protection="1">
      <alignment vertical="center"/>
      <protection locked="0"/>
    </xf>
    <xf numFmtId="0" fontId="10" fillId="0" borderId="20" xfId="0" applyFont="1" applyBorder="1" applyAlignment="1" applyProtection="1">
      <alignment horizontal="center" vertical="center"/>
      <protection locked="0"/>
    </xf>
    <xf numFmtId="0" fontId="4" fillId="0" borderId="0" xfId="0" applyFont="1" applyBorder="1" applyProtection="1">
      <alignment vertical="center"/>
      <protection locked="0"/>
    </xf>
    <xf numFmtId="0" fontId="11" fillId="0" borderId="0" xfId="0" applyFont="1" applyFill="1" applyBorder="1" applyAlignment="1" applyProtection="1">
      <alignment vertical="center"/>
      <protection locked="0"/>
    </xf>
    <xf numFmtId="176" fontId="5" fillId="0" borderId="0" xfId="0" applyNumberFormat="1" applyFont="1" applyBorder="1" applyAlignment="1" applyProtection="1">
      <alignment horizontal="center" vertical="center"/>
      <protection locked="0"/>
    </xf>
    <xf numFmtId="176" fontId="5" fillId="0" borderId="0" xfId="0" applyNumberFormat="1" applyFont="1" applyBorder="1" applyAlignment="1" applyProtection="1">
      <alignment horizontal="right" vertical="center"/>
      <protection locked="0"/>
    </xf>
    <xf numFmtId="176" fontId="5" fillId="0" borderId="0" xfId="0" applyNumberFormat="1" applyFont="1" applyBorder="1" applyAlignment="1" applyProtection="1">
      <alignment vertical="center"/>
      <protection locked="0"/>
    </xf>
    <xf numFmtId="42" fontId="5" fillId="0" borderId="0" xfId="0" applyNumberFormat="1" applyFont="1" applyBorder="1" applyAlignment="1" applyProtection="1">
      <alignment horizontal="center" vertical="center"/>
      <protection locked="0"/>
    </xf>
    <xf numFmtId="0" fontId="6" fillId="0" borderId="1" xfId="0" applyFont="1" applyFill="1" applyBorder="1" applyAlignment="1" applyProtection="1">
      <alignment horizontal="center" vertical="center" shrinkToFit="1"/>
      <protection locked="0"/>
    </xf>
    <xf numFmtId="178" fontId="6" fillId="0" borderId="1" xfId="0" applyNumberFormat="1" applyFont="1" applyFill="1" applyBorder="1" applyAlignment="1" applyProtection="1">
      <alignment horizontal="center" vertical="center" shrinkToFit="1"/>
      <protection locked="0"/>
    </xf>
    <xf numFmtId="0" fontId="7" fillId="3" borderId="2" xfId="0" applyFont="1" applyFill="1" applyBorder="1" applyAlignment="1" applyProtection="1">
      <alignment horizontal="center" vertical="center"/>
      <protection locked="0"/>
    </xf>
    <xf numFmtId="0" fontId="7" fillId="3" borderId="6" xfId="0" applyFont="1" applyFill="1" applyBorder="1" applyAlignment="1" applyProtection="1">
      <alignment horizontal="center" vertical="center"/>
      <protection locked="0"/>
    </xf>
    <xf numFmtId="0" fontId="7" fillId="0" borderId="17" xfId="0" applyFont="1" applyFill="1" applyBorder="1" applyAlignment="1" applyProtection="1">
      <alignment horizontal="center" vertical="center" shrinkToFit="1"/>
      <protection locked="0"/>
    </xf>
    <xf numFmtId="0" fontId="9" fillId="0" borderId="17" xfId="0" applyFont="1" applyFill="1" applyBorder="1" applyAlignment="1" applyProtection="1">
      <alignment horizontal="center" vertical="center" shrinkToFit="1"/>
      <protection locked="0"/>
    </xf>
    <xf numFmtId="0" fontId="6" fillId="0" borderId="14" xfId="0" applyFont="1" applyBorder="1" applyAlignment="1" applyProtection="1">
      <alignment horizontal="center" vertical="center" shrinkToFit="1"/>
      <protection locked="0"/>
    </xf>
    <xf numFmtId="0" fontId="6" fillId="0" borderId="48" xfId="0" applyFont="1" applyFill="1" applyBorder="1" applyAlignment="1" applyProtection="1">
      <alignment vertical="center" shrinkToFit="1"/>
      <protection locked="0"/>
    </xf>
    <xf numFmtId="49" fontId="6" fillId="0" borderId="15" xfId="0" applyNumberFormat="1" applyFont="1" applyFill="1" applyBorder="1" applyAlignment="1" applyProtection="1">
      <alignment horizontal="center" vertical="center" shrinkToFit="1"/>
      <protection locked="0"/>
    </xf>
    <xf numFmtId="0" fontId="6" fillId="0" borderId="10" xfId="0" applyFont="1" applyFill="1" applyBorder="1" applyAlignment="1" applyProtection="1">
      <alignment vertical="center" shrinkToFit="1"/>
      <protection locked="0"/>
    </xf>
    <xf numFmtId="0" fontId="9" fillId="0" borderId="9" xfId="0" applyFont="1" applyFill="1" applyBorder="1" applyAlignment="1" applyProtection="1">
      <alignment horizontal="center" vertical="center" shrinkToFit="1"/>
      <protection locked="0"/>
    </xf>
    <xf numFmtId="0" fontId="6" fillId="0" borderId="1" xfId="0" applyFont="1" applyBorder="1" applyAlignment="1" applyProtection="1">
      <alignment horizontal="center" vertical="center" shrinkToFit="1"/>
      <protection locked="0"/>
    </xf>
    <xf numFmtId="0" fontId="6" fillId="0" borderId="49" xfId="0" applyFont="1" applyFill="1" applyBorder="1" applyAlignment="1" applyProtection="1">
      <alignment vertical="center" shrinkToFit="1"/>
      <protection locked="0"/>
    </xf>
    <xf numFmtId="0" fontId="9" fillId="0" borderId="0" xfId="0" applyFont="1" applyBorder="1" applyAlignment="1" applyProtection="1">
      <alignment vertical="center" shrinkToFit="1"/>
      <protection locked="0"/>
    </xf>
    <xf numFmtId="0" fontId="6" fillId="2" borderId="1" xfId="0" applyFont="1" applyFill="1" applyBorder="1" applyAlignment="1" applyProtection="1">
      <alignment horizontal="center" vertical="center" shrinkToFit="1"/>
      <protection locked="0"/>
    </xf>
    <xf numFmtId="0" fontId="7" fillId="0" borderId="9" xfId="0" applyFont="1" applyFill="1" applyBorder="1" applyAlignment="1" applyProtection="1">
      <alignment horizontal="center" vertical="center" shrinkToFit="1"/>
      <protection locked="0"/>
    </xf>
    <xf numFmtId="0" fontId="8" fillId="0" borderId="10" xfId="0" applyFont="1" applyBorder="1" applyAlignment="1" applyProtection="1">
      <alignment vertical="center" shrinkToFit="1"/>
      <protection locked="0"/>
    </xf>
    <xf numFmtId="0" fontId="3" fillId="0" borderId="49" xfId="0" applyFont="1" applyBorder="1" applyProtection="1">
      <alignment vertical="center"/>
      <protection locked="0"/>
    </xf>
    <xf numFmtId="0" fontId="6" fillId="0" borderId="0" xfId="0" applyFont="1" applyProtection="1">
      <alignment vertical="center"/>
      <protection locked="0"/>
    </xf>
    <xf numFmtId="0" fontId="6" fillId="0" borderId="50" xfId="0" applyFont="1" applyFill="1" applyBorder="1" applyAlignment="1" applyProtection="1">
      <alignment vertical="center" shrinkToFit="1"/>
      <protection locked="0"/>
    </xf>
    <xf numFmtId="0" fontId="3" fillId="0" borderId="48" xfId="0" applyFont="1" applyBorder="1" applyProtection="1">
      <alignment vertical="center"/>
      <protection locked="0"/>
    </xf>
    <xf numFmtId="49" fontId="8" fillId="0" borderId="15" xfId="0" applyNumberFormat="1" applyFont="1" applyBorder="1" applyAlignment="1" applyProtection="1">
      <alignment horizontal="center" vertical="center" shrinkToFit="1"/>
      <protection locked="0"/>
    </xf>
    <xf numFmtId="0" fontId="3" fillId="0" borderId="50" xfId="0" applyFont="1" applyBorder="1" applyProtection="1">
      <alignment vertical="center"/>
      <protection locked="0"/>
    </xf>
    <xf numFmtId="0" fontId="9" fillId="0" borderId="1" xfId="0" applyFont="1" applyFill="1" applyBorder="1" applyAlignment="1" applyProtection="1">
      <alignment horizontal="center" vertical="center" shrinkToFit="1"/>
      <protection locked="0"/>
    </xf>
    <xf numFmtId="0" fontId="6" fillId="0" borderId="10" xfId="0" applyFont="1" applyFill="1" applyBorder="1" applyAlignment="1" applyProtection="1">
      <alignment vertical="center" wrapText="1" shrinkToFit="1"/>
      <protection locked="0"/>
    </xf>
    <xf numFmtId="0" fontId="9" fillId="0" borderId="9" xfId="0" applyFont="1" applyFill="1" applyBorder="1" applyAlignment="1" applyProtection="1">
      <alignment horizontal="center" vertical="center" wrapText="1" shrinkToFit="1"/>
      <protection locked="0"/>
    </xf>
    <xf numFmtId="41" fontId="6" fillId="0" borderId="1" xfId="1" applyFont="1" applyFill="1" applyBorder="1" applyAlignment="1" applyProtection="1">
      <alignment horizontal="center" vertical="center" shrinkToFit="1"/>
      <protection locked="0"/>
    </xf>
    <xf numFmtId="41" fontId="6" fillId="2" borderId="1" xfId="1" applyFont="1" applyFill="1" applyBorder="1" applyAlignment="1" applyProtection="1">
      <alignment horizontal="center" vertical="center" shrinkToFit="1"/>
      <protection locked="0"/>
    </xf>
    <xf numFmtId="0" fontId="6" fillId="0" borderId="18" xfId="0" applyFont="1" applyFill="1" applyBorder="1" applyAlignment="1" applyProtection="1">
      <alignment horizontal="center" vertical="center" shrinkToFit="1"/>
      <protection locked="0"/>
    </xf>
    <xf numFmtId="0" fontId="3" fillId="0" borderId="0" xfId="0" applyFont="1" applyFill="1" applyProtection="1">
      <alignment vertical="center"/>
      <protection locked="0"/>
    </xf>
    <xf numFmtId="0" fontId="8" fillId="0" borderId="48" xfId="0" applyFont="1" applyFill="1" applyBorder="1" applyAlignment="1" applyProtection="1">
      <alignment horizontal="center" vertical="center" shrinkToFit="1"/>
      <protection locked="0"/>
    </xf>
    <xf numFmtId="49" fontId="8" fillId="0" borderId="15" xfId="0" applyNumberFormat="1" applyFont="1" applyFill="1" applyBorder="1" applyAlignment="1" applyProtection="1">
      <alignment horizontal="center" vertical="center" shrinkToFit="1"/>
      <protection locked="0"/>
    </xf>
    <xf numFmtId="0" fontId="8" fillId="0" borderId="15" xfId="0" applyFont="1" applyFill="1" applyBorder="1" applyAlignment="1" applyProtection="1">
      <alignment horizontal="center" vertical="center" shrinkToFit="1"/>
      <protection locked="0"/>
    </xf>
    <xf numFmtId="0" fontId="9" fillId="0" borderId="18" xfId="0" applyFont="1" applyFill="1" applyBorder="1" applyAlignment="1" applyProtection="1">
      <alignment horizontal="center" vertical="center" shrinkToFit="1"/>
      <protection locked="0"/>
    </xf>
    <xf numFmtId="0" fontId="8" fillId="0" borderId="49" xfId="0" applyFont="1" applyFill="1" applyBorder="1" applyAlignment="1" applyProtection="1">
      <alignment horizontal="center" vertical="center" shrinkToFit="1"/>
      <protection locked="0"/>
    </xf>
    <xf numFmtId="0" fontId="8" fillId="0" borderId="50" xfId="0" applyFont="1" applyFill="1" applyBorder="1" applyAlignment="1" applyProtection="1">
      <alignment horizontal="center" vertical="center" shrinkToFit="1"/>
      <protection locked="0"/>
    </xf>
    <xf numFmtId="0" fontId="3" fillId="0" borderId="0" xfId="0" applyFont="1" applyBorder="1" applyProtection="1">
      <alignment vertical="center"/>
      <protection locked="0"/>
    </xf>
    <xf numFmtId="0" fontId="8" fillId="4" borderId="10" xfId="0" applyFont="1" applyFill="1" applyBorder="1" applyAlignment="1" applyProtection="1">
      <alignment vertical="center" shrinkToFit="1"/>
      <protection hidden="1"/>
    </xf>
    <xf numFmtId="49" fontId="8" fillId="4" borderId="10" xfId="0" applyNumberFormat="1" applyFont="1" applyFill="1" applyBorder="1" applyAlignment="1" applyProtection="1">
      <alignment vertical="center" shrinkToFit="1"/>
      <protection hidden="1"/>
    </xf>
    <xf numFmtId="178" fontId="6" fillId="4" borderId="1" xfId="0" applyNumberFormat="1" applyFont="1" applyFill="1" applyBorder="1" applyAlignment="1" applyProtection="1">
      <alignment horizontal="center" vertical="center" shrinkToFit="1"/>
      <protection hidden="1"/>
    </xf>
    <xf numFmtId="178" fontId="7" fillId="4" borderId="2" xfId="0" applyNumberFormat="1" applyFont="1" applyFill="1" applyBorder="1" applyAlignment="1" applyProtection="1">
      <alignment horizontal="center" vertical="center" shrinkToFit="1"/>
      <protection hidden="1"/>
    </xf>
    <xf numFmtId="177" fontId="4" fillId="0" borderId="0" xfId="1" applyNumberFormat="1" applyFont="1" applyFill="1" applyBorder="1" applyAlignment="1" applyProtection="1">
      <alignment horizontal="right" vertical="center" shrinkToFit="1"/>
      <protection hidden="1"/>
    </xf>
    <xf numFmtId="177" fontId="11" fillId="0" borderId="0" xfId="1" applyNumberFormat="1" applyFont="1" applyFill="1" applyBorder="1" applyAlignment="1" applyProtection="1">
      <alignment vertical="center" shrinkToFit="1"/>
      <protection hidden="1"/>
    </xf>
    <xf numFmtId="0" fontId="11" fillId="3" borderId="1" xfId="0" applyFont="1" applyFill="1" applyBorder="1" applyAlignment="1" applyProtection="1">
      <alignment horizontal="center" vertical="center"/>
      <protection hidden="1"/>
    </xf>
    <xf numFmtId="0" fontId="6" fillId="0" borderId="0" xfId="0" applyFont="1" applyBorder="1" applyProtection="1">
      <alignment vertical="center"/>
      <protection hidden="1"/>
    </xf>
    <xf numFmtId="0" fontId="11" fillId="0" borderId="0" xfId="0" applyFont="1" applyFill="1" applyBorder="1" applyAlignment="1" applyProtection="1">
      <alignment vertical="center" wrapText="1"/>
      <protection hidden="1"/>
    </xf>
    <xf numFmtId="0" fontId="11" fillId="0" borderId="0" xfId="0" applyFont="1" applyFill="1" applyBorder="1" applyAlignment="1" applyProtection="1">
      <alignment horizontal="center" vertical="center" wrapText="1"/>
      <protection hidden="1"/>
    </xf>
    <xf numFmtId="0" fontId="11" fillId="0" borderId="0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Protection="1">
      <alignment vertical="center"/>
      <protection hidden="1"/>
    </xf>
    <xf numFmtId="0" fontId="7" fillId="0" borderId="0" xfId="0" applyFont="1" applyFill="1" applyBorder="1" applyAlignment="1" applyProtection="1">
      <alignment horizontal="center" vertical="center"/>
      <protection hidden="1"/>
    </xf>
    <xf numFmtId="176" fontId="5" fillId="0" borderId="0" xfId="0" applyNumberFormat="1" applyFont="1" applyBorder="1" applyAlignment="1" applyProtection="1">
      <alignment horizontal="center" vertical="center"/>
      <protection hidden="1"/>
    </xf>
    <xf numFmtId="176" fontId="5" fillId="0" borderId="0" xfId="0" applyNumberFormat="1" applyFont="1" applyBorder="1" applyAlignment="1" applyProtection="1">
      <alignment horizontal="right" vertical="center"/>
      <protection hidden="1"/>
    </xf>
    <xf numFmtId="176" fontId="5" fillId="0" borderId="0" xfId="0" applyNumberFormat="1" applyFont="1" applyBorder="1" applyAlignment="1" applyProtection="1">
      <alignment vertical="center"/>
      <protection hidden="1"/>
    </xf>
    <xf numFmtId="42" fontId="5" fillId="0" borderId="0" xfId="0" applyNumberFormat="1" applyFont="1" applyBorder="1" applyAlignment="1" applyProtection="1">
      <alignment horizontal="center" vertical="center"/>
      <protection hidden="1"/>
    </xf>
    <xf numFmtId="0" fontId="3" fillId="0" borderId="0" xfId="0" applyFont="1" applyBorder="1" applyAlignment="1" applyProtection="1">
      <alignment vertical="center"/>
      <protection hidden="1"/>
    </xf>
    <xf numFmtId="0" fontId="7" fillId="0" borderId="0" xfId="0" applyFont="1" applyFill="1" applyBorder="1" applyAlignment="1" applyProtection="1">
      <alignment vertical="center" shrinkToFit="1"/>
      <protection hidden="1"/>
    </xf>
    <xf numFmtId="0" fontId="6" fillId="0" borderId="0" xfId="0" applyFont="1" applyFill="1" applyBorder="1" applyAlignment="1" applyProtection="1">
      <alignment horizontal="center" vertical="center" shrinkToFit="1"/>
      <protection hidden="1"/>
    </xf>
    <xf numFmtId="41" fontId="6" fillId="0" borderId="0" xfId="1" applyFont="1" applyFill="1" applyBorder="1" applyAlignment="1" applyProtection="1">
      <alignment vertical="center" shrinkToFit="1"/>
      <protection hidden="1"/>
    </xf>
    <xf numFmtId="41" fontId="11" fillId="0" borderId="0" xfId="1" applyFont="1" applyFill="1" applyBorder="1" applyAlignment="1" applyProtection="1">
      <alignment vertical="center" shrinkToFit="1"/>
      <protection hidden="1"/>
    </xf>
    <xf numFmtId="5" fontId="6" fillId="0" borderId="0" xfId="1" applyNumberFormat="1" applyFont="1" applyFill="1" applyBorder="1" applyAlignment="1" applyProtection="1">
      <alignment horizontal="center" vertical="top" shrinkToFit="1"/>
      <protection hidden="1"/>
    </xf>
    <xf numFmtId="0" fontId="3" fillId="0" borderId="0" xfId="0" applyFont="1" applyProtection="1">
      <alignment vertical="center"/>
      <protection hidden="1"/>
    </xf>
    <xf numFmtId="0" fontId="11" fillId="0" borderId="0" xfId="0" applyFont="1" applyFill="1" applyBorder="1" applyAlignment="1" applyProtection="1">
      <alignment vertical="center" wrapText="1" shrinkToFit="1"/>
      <protection hidden="1"/>
    </xf>
    <xf numFmtId="0" fontId="3" fillId="0" borderId="0" xfId="0" applyFont="1" applyFill="1" applyBorder="1" applyAlignment="1" applyProtection="1">
      <alignment horizontal="center" vertical="center" shrinkToFit="1"/>
      <protection hidden="1"/>
    </xf>
    <xf numFmtId="178" fontId="6" fillId="0" borderId="0" xfId="0" applyNumberFormat="1" applyFont="1" applyFill="1" applyBorder="1" applyAlignment="1" applyProtection="1">
      <alignment horizontal="center" vertical="center" shrinkToFit="1"/>
      <protection hidden="1"/>
    </xf>
    <xf numFmtId="177" fontId="7" fillId="0" borderId="0" xfId="1" applyNumberFormat="1" applyFont="1" applyFill="1" applyBorder="1" applyAlignment="1" applyProtection="1">
      <alignment horizontal="center" vertical="center" wrapText="1"/>
      <protection hidden="1"/>
    </xf>
    <xf numFmtId="41" fontId="6" fillId="0" borderId="14" xfId="1" applyFont="1" applyBorder="1" applyAlignment="1" applyProtection="1">
      <alignment horizontal="right" vertical="center" shrinkToFit="1"/>
      <protection locked="0"/>
    </xf>
    <xf numFmtId="41" fontId="6" fillId="4" borderId="14" xfId="1" applyFont="1" applyFill="1" applyBorder="1" applyAlignment="1" applyProtection="1">
      <alignment horizontal="right" vertical="center" shrinkToFit="1"/>
      <protection locked="0"/>
    </xf>
    <xf numFmtId="41" fontId="6" fillId="4" borderId="17" xfId="1" applyFont="1" applyFill="1" applyBorder="1" applyAlignment="1" applyProtection="1">
      <alignment horizontal="right" vertical="center" shrinkToFit="1"/>
      <protection locked="0"/>
    </xf>
    <xf numFmtId="41" fontId="6" fillId="0" borderId="14" xfId="1" applyFont="1" applyFill="1" applyBorder="1" applyAlignment="1" applyProtection="1">
      <alignment horizontal="right" vertical="center" shrinkToFit="1"/>
      <protection locked="0"/>
    </xf>
    <xf numFmtId="41" fontId="6" fillId="0" borderId="14" xfId="1" applyFont="1" applyFill="1" applyBorder="1" applyAlignment="1" applyProtection="1">
      <alignment horizontal="center" vertical="center" shrinkToFit="1"/>
      <protection locked="0"/>
    </xf>
    <xf numFmtId="41" fontId="6" fillId="0" borderId="1" xfId="1" applyFont="1" applyBorder="1" applyAlignment="1" applyProtection="1">
      <alignment horizontal="right" vertical="center" shrinkToFit="1"/>
      <protection locked="0"/>
    </xf>
    <xf numFmtId="41" fontId="6" fillId="2" borderId="1" xfId="1" applyFont="1" applyFill="1" applyBorder="1" applyAlignment="1" applyProtection="1">
      <alignment horizontal="right" vertical="center" shrinkToFit="1"/>
      <protection locked="0"/>
    </xf>
    <xf numFmtId="41" fontId="6" fillId="2" borderId="14" xfId="1" applyFont="1" applyFill="1" applyBorder="1" applyAlignment="1" applyProtection="1">
      <alignment horizontal="right" vertical="center" shrinkToFit="1"/>
      <protection locked="0"/>
    </xf>
    <xf numFmtId="41" fontId="6" fillId="2" borderId="17" xfId="1" applyFont="1" applyFill="1" applyBorder="1" applyAlignment="1" applyProtection="1">
      <alignment horizontal="right" vertical="center" shrinkToFit="1"/>
      <protection locked="0"/>
    </xf>
    <xf numFmtId="41" fontId="6" fillId="0" borderId="18" xfId="1" applyFont="1" applyFill="1" applyBorder="1" applyAlignment="1" applyProtection="1">
      <alignment horizontal="right" vertical="center" shrinkToFit="1"/>
      <protection locked="0"/>
    </xf>
    <xf numFmtId="41" fontId="6" fillId="4" borderId="18" xfId="1" applyFont="1" applyFill="1" applyBorder="1" applyAlignment="1" applyProtection="1">
      <alignment horizontal="right" vertical="center" shrinkToFit="1"/>
      <protection locked="0"/>
    </xf>
    <xf numFmtId="41" fontId="6" fillId="4" borderId="19" xfId="1" applyFont="1" applyFill="1" applyBorder="1" applyAlignment="1" applyProtection="1">
      <alignment horizontal="right" vertical="center" shrinkToFit="1"/>
      <protection locked="0"/>
    </xf>
    <xf numFmtId="0" fontId="16" fillId="0" borderId="0" xfId="0" applyFont="1" applyProtection="1">
      <alignment vertical="center"/>
    </xf>
    <xf numFmtId="0" fontId="0" fillId="0" borderId="0" xfId="0" applyProtection="1">
      <alignment vertical="center"/>
    </xf>
    <xf numFmtId="0" fontId="6" fillId="4" borderId="1" xfId="0" applyFont="1" applyFill="1" applyBorder="1" applyAlignment="1" applyProtection="1">
      <alignment horizontal="center" vertical="center" shrinkToFit="1"/>
      <protection hidden="1"/>
    </xf>
    <xf numFmtId="0" fontId="7" fillId="4" borderId="2" xfId="0" applyFont="1" applyFill="1" applyBorder="1" applyAlignment="1" applyProtection="1">
      <alignment horizontal="center" vertical="center" shrinkToFit="1"/>
      <protection hidden="1"/>
    </xf>
    <xf numFmtId="176" fontId="7" fillId="3" borderId="33" xfId="0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 applyProtection="1">
      <alignment horizontal="center" vertical="center" wrapText="1" shrinkToFit="1"/>
      <protection locked="0"/>
    </xf>
    <xf numFmtId="0" fontId="11" fillId="0" borderId="0" xfId="0" applyFont="1" applyFill="1" applyBorder="1" applyAlignment="1" applyProtection="1">
      <alignment horizontal="left" vertical="center" wrapText="1" shrinkToFit="1"/>
      <protection locked="0"/>
    </xf>
    <xf numFmtId="176" fontId="7" fillId="3" borderId="40" xfId="0" applyNumberFormat="1" applyFont="1" applyFill="1" applyBorder="1" applyAlignment="1" applyProtection="1">
      <alignment horizontal="center" vertical="center"/>
      <protection hidden="1"/>
    </xf>
    <xf numFmtId="176" fontId="7" fillId="3" borderId="52" xfId="0" applyNumberFormat="1" applyFont="1" applyFill="1" applyBorder="1" applyAlignment="1" applyProtection="1">
      <alignment horizontal="center" vertical="center"/>
      <protection hidden="1"/>
    </xf>
    <xf numFmtId="176" fontId="7" fillId="3" borderId="51" xfId="0" applyNumberFormat="1" applyFont="1" applyFill="1" applyBorder="1" applyAlignment="1" applyProtection="1">
      <alignment horizontal="center" vertical="center"/>
      <protection hidden="1"/>
    </xf>
    <xf numFmtId="0" fontId="12" fillId="0" borderId="0" xfId="0" applyFont="1" applyBorder="1" applyAlignment="1" applyProtection="1">
      <alignment horizontal="left" vertical="center"/>
      <protection hidden="1"/>
    </xf>
    <xf numFmtId="0" fontId="6" fillId="4" borderId="39" xfId="0" applyFont="1" applyFill="1" applyBorder="1" applyAlignment="1" applyProtection="1">
      <alignment horizontal="right" vertical="center"/>
      <protection hidden="1"/>
    </xf>
    <xf numFmtId="0" fontId="6" fillId="4" borderId="15" xfId="0" applyFont="1" applyFill="1" applyBorder="1" applyAlignment="1" applyProtection="1">
      <alignment horizontal="right" vertical="center"/>
      <protection hidden="1"/>
    </xf>
    <xf numFmtId="0" fontId="11" fillId="3" borderId="1" xfId="0" applyFont="1" applyFill="1" applyBorder="1" applyAlignment="1" applyProtection="1">
      <alignment horizontal="center" vertical="center"/>
      <protection hidden="1"/>
    </xf>
    <xf numFmtId="0" fontId="11" fillId="0" borderId="1" xfId="0" applyFont="1" applyFill="1" applyBorder="1" applyAlignment="1" applyProtection="1">
      <alignment horizontal="center" vertical="center"/>
      <protection locked="0"/>
    </xf>
    <xf numFmtId="42" fontId="7" fillId="3" borderId="40" xfId="0" applyNumberFormat="1" applyFont="1" applyFill="1" applyBorder="1" applyAlignment="1" applyProtection="1">
      <alignment horizontal="center" vertical="center" wrapText="1"/>
      <protection hidden="1"/>
    </xf>
    <xf numFmtId="42" fontId="7" fillId="3" borderId="22" xfId="0" applyNumberFormat="1" applyFont="1" applyFill="1" applyBorder="1" applyAlignment="1" applyProtection="1">
      <alignment horizontal="center" vertical="center" wrapText="1"/>
      <protection hidden="1"/>
    </xf>
    <xf numFmtId="41" fontId="6" fillId="4" borderId="1" xfId="1" applyNumberFormat="1" applyFont="1" applyFill="1" applyBorder="1" applyAlignment="1" applyProtection="1">
      <alignment horizontal="right" vertical="center" shrinkToFit="1"/>
      <protection hidden="1"/>
    </xf>
    <xf numFmtId="177" fontId="6" fillId="4" borderId="1" xfId="1" applyNumberFormat="1" applyFont="1" applyFill="1" applyBorder="1" applyAlignment="1" applyProtection="1">
      <alignment horizontal="right" vertical="center" shrinkToFit="1"/>
      <protection hidden="1"/>
    </xf>
    <xf numFmtId="0" fontId="5" fillId="0" borderId="26" xfId="0" applyFont="1" applyBorder="1" applyAlignment="1" applyProtection="1">
      <alignment horizontal="right" vertical="center"/>
      <protection locked="0"/>
    </xf>
    <xf numFmtId="0" fontId="5" fillId="0" borderId="28" xfId="0" applyFont="1" applyBorder="1" applyAlignment="1" applyProtection="1">
      <alignment horizontal="right" vertical="center"/>
      <protection locked="0"/>
    </xf>
    <xf numFmtId="0" fontId="5" fillId="0" borderId="17" xfId="0" applyFont="1" applyBorder="1" applyAlignment="1" applyProtection="1">
      <alignment horizontal="right" vertical="center"/>
      <protection locked="0"/>
    </xf>
    <xf numFmtId="0" fontId="5" fillId="0" borderId="30" xfId="0" applyFont="1" applyBorder="1" applyAlignment="1" applyProtection="1">
      <alignment horizontal="right" vertical="center"/>
      <protection locked="0"/>
    </xf>
    <xf numFmtId="0" fontId="11" fillId="3" borderId="31" xfId="0" applyFont="1" applyFill="1" applyBorder="1" applyAlignment="1" applyProtection="1">
      <alignment horizontal="center" vertical="center"/>
      <protection hidden="1"/>
    </xf>
    <xf numFmtId="0" fontId="11" fillId="3" borderId="14" xfId="0" applyFont="1" applyFill="1" applyBorder="1" applyAlignment="1" applyProtection="1">
      <alignment horizontal="center" vertical="center"/>
      <protection hidden="1"/>
    </xf>
    <xf numFmtId="0" fontId="5" fillId="0" borderId="9" xfId="0" applyFont="1" applyBorder="1" applyAlignment="1" applyProtection="1">
      <alignment horizontal="center" vertical="center"/>
      <protection locked="0"/>
    </xf>
    <xf numFmtId="0" fontId="5" fillId="0" borderId="10" xfId="0" applyFont="1" applyBorder="1" applyAlignment="1" applyProtection="1">
      <alignment horizontal="center" vertical="center"/>
      <protection locked="0"/>
    </xf>
    <xf numFmtId="0" fontId="5" fillId="0" borderId="24" xfId="0" applyFont="1" applyBorder="1" applyAlignment="1" applyProtection="1">
      <alignment horizontal="center" vertical="center"/>
      <protection locked="0"/>
    </xf>
    <xf numFmtId="0" fontId="15" fillId="0" borderId="1" xfId="0" applyFont="1" applyFill="1" applyBorder="1" applyAlignment="1" applyProtection="1">
      <alignment horizontal="center" vertical="center"/>
      <protection locked="0"/>
    </xf>
    <xf numFmtId="41" fontId="6" fillId="4" borderId="9" xfId="1" applyFont="1" applyFill="1" applyBorder="1" applyAlignment="1" applyProtection="1">
      <alignment horizontal="center" vertical="center" shrinkToFit="1"/>
      <protection hidden="1"/>
    </xf>
    <xf numFmtId="41" fontId="6" fillId="4" borderId="24" xfId="1" applyFont="1" applyFill="1" applyBorder="1" applyAlignment="1" applyProtection="1">
      <alignment horizontal="center" vertical="center" shrinkToFit="1"/>
      <protection hidden="1"/>
    </xf>
    <xf numFmtId="0" fontId="7" fillId="3" borderId="32" xfId="0" applyFont="1" applyFill="1" applyBorder="1" applyAlignment="1" applyProtection="1">
      <alignment horizontal="center" vertical="center"/>
      <protection hidden="1"/>
    </xf>
    <xf numFmtId="0" fontId="7" fillId="3" borderId="33" xfId="0" applyFont="1" applyFill="1" applyBorder="1" applyAlignment="1" applyProtection="1">
      <alignment horizontal="center" vertical="center"/>
      <protection hidden="1"/>
    </xf>
    <xf numFmtId="0" fontId="11" fillId="3" borderId="6" xfId="0" applyFont="1" applyFill="1" applyBorder="1" applyAlignment="1" applyProtection="1">
      <alignment horizontal="center" vertical="center"/>
      <protection hidden="1"/>
    </xf>
    <xf numFmtId="0" fontId="11" fillId="3" borderId="4" xfId="0" applyFont="1" applyFill="1" applyBorder="1" applyAlignment="1" applyProtection="1">
      <alignment horizontal="center" vertical="center"/>
      <protection hidden="1"/>
    </xf>
    <xf numFmtId="176" fontId="7" fillId="3" borderId="33" xfId="0" applyNumberFormat="1" applyFont="1" applyFill="1" applyBorder="1" applyAlignment="1" applyProtection="1">
      <alignment horizontal="center" vertical="center"/>
      <protection hidden="1"/>
    </xf>
    <xf numFmtId="41" fontId="6" fillId="4" borderId="9" xfId="1" applyFont="1" applyFill="1" applyBorder="1" applyAlignment="1" applyProtection="1">
      <alignment horizontal="right" vertical="center" shrinkToFit="1"/>
      <protection hidden="1"/>
    </xf>
    <xf numFmtId="41" fontId="6" fillId="4" borderId="15" xfId="1" applyFont="1" applyFill="1" applyBorder="1" applyAlignment="1" applyProtection="1">
      <alignment horizontal="right" vertical="center" shrinkToFit="1"/>
      <protection hidden="1"/>
    </xf>
    <xf numFmtId="41" fontId="6" fillId="4" borderId="10" xfId="1" applyFont="1" applyFill="1" applyBorder="1" applyAlignment="1" applyProtection="1">
      <alignment horizontal="right" vertical="center" shrinkToFit="1"/>
      <protection hidden="1"/>
    </xf>
    <xf numFmtId="177" fontId="11" fillId="3" borderId="0" xfId="1" applyNumberFormat="1" applyFont="1" applyFill="1" applyBorder="1" applyAlignment="1" applyProtection="1">
      <alignment horizontal="center" vertical="center" wrapText="1" shrinkToFit="1"/>
      <protection hidden="1"/>
    </xf>
    <xf numFmtId="177" fontId="11" fillId="3" borderId="37" xfId="1" applyNumberFormat="1" applyFont="1" applyFill="1" applyBorder="1" applyAlignment="1" applyProtection="1">
      <alignment horizontal="center" vertical="center" wrapText="1" shrinkToFit="1"/>
      <protection hidden="1"/>
    </xf>
    <xf numFmtId="177" fontId="11" fillId="3" borderId="16" xfId="1" applyNumberFormat="1" applyFont="1" applyFill="1" applyBorder="1" applyAlignment="1" applyProtection="1">
      <alignment horizontal="center" vertical="center" wrapText="1" shrinkToFit="1"/>
      <protection hidden="1"/>
    </xf>
    <xf numFmtId="177" fontId="11" fillId="3" borderId="29" xfId="1" applyNumberFormat="1" applyFont="1" applyFill="1" applyBorder="1" applyAlignment="1" applyProtection="1">
      <alignment horizontal="center" vertical="center" wrapText="1" shrinkToFit="1"/>
      <protection hidden="1"/>
    </xf>
    <xf numFmtId="0" fontId="11" fillId="3" borderId="1" xfId="0" applyFont="1" applyFill="1" applyBorder="1" applyAlignment="1" applyProtection="1">
      <alignment horizontal="center" vertical="center" wrapText="1" shrinkToFit="1"/>
      <protection hidden="1"/>
    </xf>
    <xf numFmtId="0" fontId="11" fillId="3" borderId="1" xfId="0" applyFont="1" applyFill="1" applyBorder="1" applyAlignment="1" applyProtection="1">
      <alignment horizontal="center" vertical="center" shrinkToFit="1"/>
      <protection hidden="1"/>
    </xf>
    <xf numFmtId="0" fontId="11" fillId="0" borderId="0" xfId="0" applyFont="1" applyFill="1" applyBorder="1" applyAlignment="1" applyProtection="1">
      <alignment horizontal="left" vertical="center" wrapText="1"/>
      <protection hidden="1"/>
    </xf>
    <xf numFmtId="41" fontId="6" fillId="4" borderId="6" xfId="1" applyFont="1" applyFill="1" applyBorder="1" applyAlignment="1" applyProtection="1">
      <alignment horizontal="right" vertical="center" shrinkToFit="1"/>
      <protection hidden="1"/>
    </xf>
    <xf numFmtId="41" fontId="6" fillId="4" borderId="7" xfId="1" applyFont="1" applyFill="1" applyBorder="1" applyAlignment="1" applyProtection="1">
      <alignment horizontal="right" vertical="center" shrinkToFit="1"/>
      <protection hidden="1"/>
    </xf>
    <xf numFmtId="41" fontId="6" fillId="4" borderId="4" xfId="1" applyFont="1" applyFill="1" applyBorder="1" applyAlignment="1" applyProtection="1">
      <alignment horizontal="right" vertical="center" shrinkToFit="1"/>
      <protection hidden="1"/>
    </xf>
    <xf numFmtId="41" fontId="6" fillId="4" borderId="2" xfId="1" applyNumberFormat="1" applyFont="1" applyFill="1" applyBorder="1" applyAlignment="1" applyProtection="1">
      <alignment horizontal="right" vertical="center" shrinkToFit="1"/>
      <protection hidden="1"/>
    </xf>
    <xf numFmtId="177" fontId="6" fillId="4" borderId="2" xfId="1" applyNumberFormat="1" applyFont="1" applyFill="1" applyBorder="1" applyAlignment="1" applyProtection="1">
      <alignment horizontal="right" vertical="center" shrinkToFit="1"/>
      <protection hidden="1"/>
    </xf>
    <xf numFmtId="41" fontId="6" fillId="4" borderId="1" xfId="1" applyFont="1" applyFill="1" applyBorder="1" applyAlignment="1" applyProtection="1">
      <alignment horizontal="right" vertical="center" shrinkToFit="1"/>
      <protection hidden="1"/>
    </xf>
    <xf numFmtId="41" fontId="11" fillId="4" borderId="9" xfId="1" applyFont="1" applyFill="1" applyBorder="1" applyAlignment="1" applyProtection="1">
      <alignment horizontal="center" vertical="center" shrinkToFit="1"/>
      <protection hidden="1"/>
    </xf>
    <xf numFmtId="41" fontId="11" fillId="4" borderId="15" xfId="1" applyFont="1" applyFill="1" applyBorder="1" applyAlignment="1" applyProtection="1">
      <alignment horizontal="center" vertical="center" shrinkToFit="1"/>
      <protection hidden="1"/>
    </xf>
    <xf numFmtId="41" fontId="11" fillId="4" borderId="10" xfId="1" applyFont="1" applyFill="1" applyBorder="1" applyAlignment="1" applyProtection="1">
      <alignment horizontal="center" vertical="center" shrinkToFit="1"/>
      <protection hidden="1"/>
    </xf>
    <xf numFmtId="41" fontId="6" fillId="4" borderId="41" xfId="1" applyFont="1" applyFill="1" applyBorder="1" applyAlignment="1" applyProtection="1">
      <alignment horizontal="center" vertical="top" shrinkToFit="1"/>
      <protection hidden="1"/>
    </xf>
    <xf numFmtId="41" fontId="6" fillId="4" borderId="42" xfId="1" applyFont="1" applyFill="1" applyBorder="1" applyAlignment="1" applyProtection="1">
      <alignment horizontal="center" vertical="top" shrinkToFit="1"/>
      <protection hidden="1"/>
    </xf>
    <xf numFmtId="41" fontId="6" fillId="4" borderId="43" xfId="1" applyFont="1" applyFill="1" applyBorder="1" applyAlignment="1" applyProtection="1">
      <alignment horizontal="center" vertical="top" shrinkToFit="1"/>
      <protection hidden="1"/>
    </xf>
    <xf numFmtId="41" fontId="6" fillId="4" borderId="44" xfId="1" applyFont="1" applyFill="1" applyBorder="1" applyAlignment="1" applyProtection="1">
      <alignment horizontal="center" vertical="top" shrinkToFit="1"/>
      <protection hidden="1"/>
    </xf>
    <xf numFmtId="41" fontId="6" fillId="4" borderId="45" xfId="1" applyFont="1" applyFill="1" applyBorder="1" applyAlignment="1" applyProtection="1">
      <alignment horizontal="center" vertical="top" shrinkToFit="1"/>
      <protection hidden="1"/>
    </xf>
    <xf numFmtId="41" fontId="6" fillId="4" borderId="46" xfId="1" applyFont="1" applyFill="1" applyBorder="1" applyAlignment="1" applyProtection="1">
      <alignment horizontal="center" vertical="top" shrinkToFit="1"/>
      <protection hidden="1"/>
    </xf>
    <xf numFmtId="42" fontId="7" fillId="3" borderId="31" xfId="0" applyNumberFormat="1" applyFont="1" applyFill="1" applyBorder="1" applyAlignment="1" applyProtection="1">
      <alignment horizontal="center" vertical="center" wrapText="1" shrinkToFit="1"/>
      <protection locked="0"/>
    </xf>
    <xf numFmtId="42" fontId="7" fillId="3" borderId="35" xfId="0" applyNumberFormat="1" applyFont="1" applyFill="1" applyBorder="1" applyAlignment="1" applyProtection="1">
      <alignment horizontal="center" vertical="center" shrinkToFit="1"/>
      <protection locked="0"/>
    </xf>
    <xf numFmtId="41" fontId="7" fillId="4" borderId="6" xfId="1" applyFont="1" applyFill="1" applyBorder="1" applyAlignment="1" applyProtection="1">
      <alignment horizontal="center" vertical="center" shrinkToFit="1"/>
      <protection hidden="1"/>
    </xf>
    <xf numFmtId="41" fontId="7" fillId="4" borderId="25" xfId="1" applyFont="1" applyFill="1" applyBorder="1" applyAlignment="1" applyProtection="1">
      <alignment horizontal="center" vertical="center" shrinkToFit="1"/>
      <protection hidden="1"/>
    </xf>
    <xf numFmtId="0" fontId="10" fillId="0" borderId="0" xfId="0" applyFont="1" applyFill="1" applyBorder="1" applyAlignment="1" applyProtection="1">
      <alignment horizontal="left" vertical="center" shrinkToFit="1"/>
      <protection hidden="1"/>
    </xf>
    <xf numFmtId="0" fontId="7" fillId="3" borderId="1" xfId="0" applyFont="1" applyFill="1" applyBorder="1" applyAlignment="1" applyProtection="1">
      <alignment horizontal="center" vertical="center"/>
      <protection locked="0"/>
    </xf>
    <xf numFmtId="0" fontId="7" fillId="3" borderId="2" xfId="0" applyFont="1" applyFill="1" applyBorder="1" applyAlignment="1" applyProtection="1">
      <alignment horizontal="center" vertical="center"/>
      <protection locked="0"/>
    </xf>
    <xf numFmtId="0" fontId="6" fillId="4" borderId="38" xfId="0" applyFont="1" applyFill="1" applyBorder="1" applyAlignment="1" applyProtection="1">
      <alignment horizontal="center" vertical="center" shrinkToFit="1"/>
      <protection hidden="1"/>
    </xf>
    <xf numFmtId="0" fontId="6" fillId="4" borderId="1" xfId="0" applyFont="1" applyFill="1" applyBorder="1" applyAlignment="1" applyProtection="1">
      <alignment horizontal="center" vertical="center" shrinkToFit="1"/>
      <protection hidden="1"/>
    </xf>
    <xf numFmtId="0" fontId="12" fillId="0" borderId="0" xfId="0" applyFont="1" applyBorder="1" applyAlignment="1" applyProtection="1">
      <alignment horizontal="left" vertical="center"/>
      <protection locked="0"/>
    </xf>
    <xf numFmtId="0" fontId="7" fillId="4" borderId="34" xfId="0" applyFont="1" applyFill="1" applyBorder="1" applyAlignment="1" applyProtection="1">
      <alignment horizontal="center" vertical="center" wrapText="1" shrinkToFit="1"/>
      <protection hidden="1"/>
    </xf>
    <xf numFmtId="0" fontId="7" fillId="4" borderId="2" xfId="0" applyFont="1" applyFill="1" applyBorder="1" applyAlignment="1" applyProtection="1">
      <alignment horizontal="center" vertical="center" shrinkToFit="1"/>
      <protection hidden="1"/>
    </xf>
    <xf numFmtId="0" fontId="11" fillId="0" borderId="26" xfId="0" applyFont="1" applyFill="1" applyBorder="1" applyAlignment="1" applyProtection="1">
      <alignment horizontal="left" vertical="center" wrapText="1" shrinkToFit="1"/>
      <protection locked="0"/>
    </xf>
    <xf numFmtId="0" fontId="11" fillId="0" borderId="47" xfId="0" applyFont="1" applyFill="1" applyBorder="1" applyAlignment="1" applyProtection="1">
      <alignment horizontal="left" vertical="center" wrapText="1" shrinkToFit="1"/>
      <protection locked="0"/>
    </xf>
    <xf numFmtId="0" fontId="11" fillId="0" borderId="27" xfId="0" applyFont="1" applyFill="1" applyBorder="1" applyAlignment="1" applyProtection="1">
      <alignment horizontal="left" vertical="center" wrapText="1" shrinkToFit="1"/>
      <protection locked="0"/>
    </xf>
    <xf numFmtId="0" fontId="11" fillId="0" borderId="17" xfId="0" applyFont="1" applyFill="1" applyBorder="1" applyAlignment="1" applyProtection="1">
      <alignment horizontal="left" vertical="center" wrapText="1" shrinkToFit="1"/>
      <protection locked="0"/>
    </xf>
    <xf numFmtId="0" fontId="11" fillId="0" borderId="16" xfId="0" applyFont="1" applyFill="1" applyBorder="1" applyAlignment="1" applyProtection="1">
      <alignment horizontal="left" vertical="center" wrapText="1" shrinkToFit="1"/>
      <protection locked="0"/>
    </xf>
    <xf numFmtId="0" fontId="11" fillId="0" borderId="29" xfId="0" applyFont="1" applyFill="1" applyBorder="1" applyAlignment="1" applyProtection="1">
      <alignment horizontal="left" vertical="center" wrapText="1" shrinkToFit="1"/>
      <protection locked="0"/>
    </xf>
    <xf numFmtId="41" fontId="11" fillId="4" borderId="9" xfId="1" applyFont="1" applyFill="1" applyBorder="1" applyAlignment="1" applyProtection="1">
      <alignment horizontal="right" vertical="center" shrinkToFit="1"/>
      <protection hidden="1"/>
    </xf>
    <xf numFmtId="41" fontId="11" fillId="4" borderId="15" xfId="1" applyFont="1" applyFill="1" applyBorder="1" applyAlignment="1" applyProtection="1">
      <alignment horizontal="right" vertical="center" shrinkToFit="1"/>
      <protection hidden="1"/>
    </xf>
    <xf numFmtId="41" fontId="11" fillId="4" borderId="10" xfId="1" applyFont="1" applyFill="1" applyBorder="1" applyAlignment="1" applyProtection="1">
      <alignment horizontal="right" vertical="center" shrinkToFit="1"/>
      <protection hidden="1"/>
    </xf>
    <xf numFmtId="0" fontId="7" fillId="0" borderId="15" xfId="0" applyFont="1" applyFill="1" applyBorder="1" applyAlignment="1" applyProtection="1">
      <alignment horizontal="center" vertical="center" shrinkToFit="1"/>
      <protection locked="0"/>
    </xf>
    <xf numFmtId="0" fontId="7" fillId="0" borderId="10" xfId="0" applyFont="1" applyFill="1" applyBorder="1" applyAlignment="1" applyProtection="1">
      <alignment horizontal="center" vertical="center" shrinkToFit="1"/>
      <protection locked="0"/>
    </xf>
    <xf numFmtId="42" fontId="14" fillId="3" borderId="1" xfId="0" applyNumberFormat="1" applyFont="1" applyFill="1" applyBorder="1" applyAlignment="1" applyProtection="1">
      <alignment horizontal="center" vertical="center" wrapText="1"/>
      <protection locked="0"/>
    </xf>
    <xf numFmtId="42" fontId="14" fillId="3" borderId="2" xfId="0" applyNumberFormat="1" applyFont="1" applyFill="1" applyBorder="1" applyAlignment="1" applyProtection="1">
      <alignment horizontal="center" vertical="center"/>
      <protection locked="0"/>
    </xf>
    <xf numFmtId="0" fontId="7" fillId="0" borderId="16" xfId="0" applyFont="1" applyFill="1" applyBorder="1" applyAlignment="1" applyProtection="1">
      <alignment horizontal="center" vertical="center" shrinkToFit="1"/>
      <protection locked="0"/>
    </xf>
    <xf numFmtId="0" fontId="7" fillId="0" borderId="29" xfId="0" applyFont="1" applyFill="1" applyBorder="1" applyAlignment="1" applyProtection="1">
      <alignment horizontal="center" vertical="center" shrinkToFit="1"/>
      <protection locked="0"/>
    </xf>
    <xf numFmtId="0" fontId="8" fillId="2" borderId="9" xfId="0" applyFont="1" applyFill="1" applyBorder="1" applyAlignment="1" applyProtection="1">
      <alignment horizontal="center" vertical="center" shrinkToFit="1"/>
      <protection locked="0"/>
    </xf>
    <xf numFmtId="0" fontId="8" fillId="2" borderId="15" xfId="0" applyFont="1" applyFill="1" applyBorder="1" applyAlignment="1" applyProtection="1">
      <alignment horizontal="center" vertical="center" shrinkToFit="1"/>
      <protection locked="0"/>
    </xf>
    <xf numFmtId="0" fontId="8" fillId="2" borderId="10" xfId="0" applyFont="1" applyFill="1" applyBorder="1" applyAlignment="1" applyProtection="1">
      <alignment horizontal="center" vertical="center" shrinkToFit="1"/>
      <protection locked="0"/>
    </xf>
    <xf numFmtId="176" fontId="7" fillId="3" borderId="1" xfId="0" applyNumberFormat="1" applyFont="1" applyFill="1" applyBorder="1" applyAlignment="1" applyProtection="1">
      <alignment horizontal="center" vertical="center"/>
      <protection locked="0"/>
    </xf>
    <xf numFmtId="42" fontId="7" fillId="3" borderId="26" xfId="0" applyNumberFormat="1" applyFont="1" applyFill="1" applyBorder="1" applyAlignment="1" applyProtection="1">
      <alignment horizontal="center" vertical="center"/>
      <protection locked="0"/>
    </xf>
    <xf numFmtId="42" fontId="7" fillId="3" borderId="27" xfId="0" applyNumberFormat="1" applyFont="1" applyFill="1" applyBorder="1" applyAlignment="1" applyProtection="1">
      <alignment horizontal="center" vertical="center"/>
      <protection locked="0"/>
    </xf>
    <xf numFmtId="0" fontId="13" fillId="0" borderId="0" xfId="0" applyFont="1" applyBorder="1" applyAlignment="1" applyProtection="1">
      <alignment horizontal="center" vertical="center"/>
      <protection hidden="1"/>
    </xf>
    <xf numFmtId="0" fontId="5" fillId="0" borderId="6" xfId="0" applyFont="1" applyBorder="1" applyAlignment="1" applyProtection="1">
      <alignment horizontal="center" vertical="center"/>
      <protection locked="0"/>
    </xf>
    <xf numFmtId="0" fontId="5" fillId="0" borderId="7" xfId="0" applyFont="1" applyBorder="1" applyAlignment="1" applyProtection="1">
      <alignment horizontal="center" vertical="center"/>
      <protection locked="0"/>
    </xf>
    <xf numFmtId="0" fontId="5" fillId="0" borderId="25" xfId="0" applyFont="1" applyBorder="1" applyAlignment="1" applyProtection="1">
      <alignment horizontal="center" vertical="center"/>
      <protection locked="0"/>
    </xf>
    <xf numFmtId="49" fontId="11" fillId="3" borderId="11" xfId="0" applyNumberFormat="1" applyFont="1" applyFill="1" applyBorder="1" applyAlignment="1" applyProtection="1">
      <alignment horizontal="center" vertical="center" textRotation="255"/>
      <protection hidden="1"/>
    </xf>
    <xf numFmtId="49" fontId="11" fillId="3" borderId="12" xfId="0" applyNumberFormat="1" applyFont="1" applyFill="1" applyBorder="1" applyAlignment="1" applyProtection="1">
      <alignment horizontal="center" vertical="center" textRotation="255"/>
      <protection hidden="1"/>
    </xf>
    <xf numFmtId="49" fontId="11" fillId="3" borderId="13" xfId="0" applyNumberFormat="1" applyFont="1" applyFill="1" applyBorder="1" applyAlignment="1" applyProtection="1">
      <alignment horizontal="center" vertical="center" textRotation="255"/>
      <protection hidden="1"/>
    </xf>
    <xf numFmtId="0" fontId="11" fillId="3" borderId="8" xfId="0" applyFont="1" applyFill="1" applyBorder="1" applyAlignment="1" applyProtection="1">
      <alignment horizontal="center" vertical="center"/>
      <protection hidden="1"/>
    </xf>
    <xf numFmtId="0" fontId="11" fillId="3" borderId="3" xfId="0" applyFont="1" applyFill="1" applyBorder="1" applyAlignment="1" applyProtection="1">
      <alignment horizontal="center" vertical="center"/>
      <protection hidden="1"/>
    </xf>
    <xf numFmtId="0" fontId="5" fillId="0" borderId="8" xfId="0" applyFont="1" applyBorder="1" applyAlignment="1" applyProtection="1">
      <alignment horizontal="center" vertical="center"/>
      <protection locked="0"/>
    </xf>
    <xf numFmtId="0" fontId="5" fillId="0" borderId="5" xfId="0" applyFont="1" applyBorder="1" applyAlignment="1" applyProtection="1">
      <alignment horizontal="center" vertical="center"/>
      <protection locked="0"/>
    </xf>
    <xf numFmtId="0" fontId="5" fillId="0" borderId="23" xfId="0" applyFont="1" applyBorder="1" applyAlignment="1" applyProtection="1">
      <alignment horizontal="center" vertical="center"/>
      <protection locked="0"/>
    </xf>
    <xf numFmtId="0" fontId="11" fillId="3" borderId="9" xfId="0" applyFont="1" applyFill="1" applyBorder="1" applyAlignment="1" applyProtection="1">
      <alignment horizontal="center" vertical="center"/>
      <protection hidden="1"/>
    </xf>
    <xf numFmtId="0" fontId="11" fillId="3" borderId="10" xfId="0" applyFont="1" applyFill="1" applyBorder="1" applyAlignment="1" applyProtection="1">
      <alignment horizontal="center" vertical="center"/>
      <protection hidden="1"/>
    </xf>
    <xf numFmtId="0" fontId="5" fillId="0" borderId="15" xfId="0" applyFont="1" applyBorder="1" applyAlignment="1" applyProtection="1">
      <alignment horizontal="center" vertical="center"/>
      <protection locked="0"/>
    </xf>
    <xf numFmtId="0" fontId="10" fillId="0" borderId="0" xfId="0" applyFont="1" applyBorder="1" applyAlignment="1" applyProtection="1">
      <alignment horizontal="center" vertical="center"/>
      <protection locked="0"/>
    </xf>
    <xf numFmtId="0" fontId="10" fillId="0" borderId="20" xfId="0" applyFont="1" applyBorder="1" applyAlignment="1" applyProtection="1">
      <alignment horizontal="center" vertical="center"/>
      <protection locked="0"/>
    </xf>
    <xf numFmtId="0" fontId="10" fillId="0" borderId="21" xfId="0" applyFont="1" applyBorder="1" applyAlignment="1" applyProtection="1">
      <alignment horizontal="center" vertical="center" shrinkToFit="1"/>
      <protection locked="0"/>
    </xf>
    <xf numFmtId="0" fontId="11" fillId="3" borderId="26" xfId="0" applyFont="1" applyFill="1" applyBorder="1" applyAlignment="1" applyProtection="1">
      <alignment horizontal="center" vertical="center" wrapText="1" shrinkToFit="1"/>
      <protection hidden="1"/>
    </xf>
    <xf numFmtId="0" fontId="11" fillId="3" borderId="27" xfId="0" applyFont="1" applyFill="1" applyBorder="1" applyAlignment="1" applyProtection="1">
      <alignment horizontal="center" vertical="center" wrapText="1" shrinkToFit="1"/>
      <protection hidden="1"/>
    </xf>
    <xf numFmtId="0" fontId="11" fillId="3" borderId="36" xfId="0" applyFont="1" applyFill="1" applyBorder="1" applyAlignment="1" applyProtection="1">
      <alignment horizontal="center" vertical="center" wrapText="1" shrinkToFit="1"/>
      <protection hidden="1"/>
    </xf>
    <xf numFmtId="0" fontId="11" fillId="3" borderId="37" xfId="0" applyFont="1" applyFill="1" applyBorder="1" applyAlignment="1" applyProtection="1">
      <alignment horizontal="center" vertical="center" wrapText="1" shrinkToFit="1"/>
      <protection hidden="1"/>
    </xf>
    <xf numFmtId="0" fontId="11" fillId="3" borderId="17" xfId="0" applyFont="1" applyFill="1" applyBorder="1" applyAlignment="1" applyProtection="1">
      <alignment horizontal="center" vertical="center" wrapText="1" shrinkToFit="1"/>
      <protection hidden="1"/>
    </xf>
    <xf numFmtId="0" fontId="11" fillId="3" borderId="29" xfId="0" applyFont="1" applyFill="1" applyBorder="1" applyAlignment="1" applyProtection="1">
      <alignment horizontal="center" vertical="center" wrapText="1" shrinkToFit="1"/>
      <protection hidden="1"/>
    </xf>
    <xf numFmtId="0" fontId="10" fillId="0" borderId="26" xfId="0" applyFont="1" applyBorder="1" applyAlignment="1" applyProtection="1">
      <alignment horizontal="center" vertical="center" wrapText="1"/>
      <protection locked="0"/>
    </xf>
    <xf numFmtId="0" fontId="10" fillId="0" borderId="27" xfId="0" applyFont="1" applyBorder="1" applyAlignment="1" applyProtection="1">
      <alignment horizontal="center" vertical="center" wrapText="1"/>
      <protection locked="0"/>
    </xf>
    <xf numFmtId="0" fontId="10" fillId="0" borderId="36" xfId="0" applyFont="1" applyBorder="1" applyAlignment="1" applyProtection="1">
      <alignment horizontal="center" vertical="center" wrapText="1"/>
      <protection locked="0"/>
    </xf>
    <xf numFmtId="0" fontId="10" fillId="0" borderId="37" xfId="0" applyFont="1" applyBorder="1" applyAlignment="1" applyProtection="1">
      <alignment horizontal="center" vertical="center" wrapText="1"/>
      <protection locked="0"/>
    </xf>
    <xf numFmtId="0" fontId="10" fillId="0" borderId="17" xfId="0" applyFont="1" applyBorder="1" applyAlignment="1" applyProtection="1">
      <alignment horizontal="center" vertical="center" wrapText="1"/>
      <protection locked="0"/>
    </xf>
    <xf numFmtId="0" fontId="10" fillId="0" borderId="29" xfId="0" applyFont="1" applyBorder="1" applyAlignment="1" applyProtection="1">
      <alignment horizontal="center" vertical="center" wrapText="1"/>
      <protection locked="0"/>
    </xf>
    <xf numFmtId="0" fontId="11" fillId="3" borderId="26" xfId="0" applyFont="1" applyFill="1" applyBorder="1" applyAlignment="1" applyProtection="1">
      <alignment horizontal="center" vertical="center"/>
      <protection hidden="1"/>
    </xf>
    <xf numFmtId="0" fontId="11" fillId="3" borderId="27" xfId="0" applyFont="1" applyFill="1" applyBorder="1" applyAlignment="1" applyProtection="1">
      <alignment horizontal="center" vertical="center"/>
      <protection hidden="1"/>
    </xf>
    <xf numFmtId="0" fontId="11" fillId="3" borderId="17" xfId="0" applyFont="1" applyFill="1" applyBorder="1" applyAlignment="1" applyProtection="1">
      <alignment horizontal="center" vertical="center"/>
      <protection hidden="1"/>
    </xf>
    <xf numFmtId="0" fontId="11" fillId="3" borderId="29" xfId="0" applyFont="1" applyFill="1" applyBorder="1" applyAlignment="1" applyProtection="1">
      <alignment horizontal="center" vertical="center"/>
      <protection hidden="1"/>
    </xf>
    <xf numFmtId="0" fontId="5" fillId="0" borderId="26" xfId="0" applyFont="1" applyBorder="1" applyAlignment="1" applyProtection="1">
      <alignment horizontal="center" vertical="center"/>
      <protection locked="0"/>
    </xf>
    <xf numFmtId="0" fontId="5" fillId="0" borderId="27" xfId="0" applyFont="1" applyBorder="1" applyAlignment="1" applyProtection="1">
      <alignment horizontal="center" vertical="center"/>
      <protection locked="0"/>
    </xf>
    <xf numFmtId="0" fontId="5" fillId="0" borderId="17" xfId="0" applyFont="1" applyBorder="1" applyAlignment="1" applyProtection="1">
      <alignment horizontal="center" vertical="center"/>
      <protection locked="0"/>
    </xf>
    <xf numFmtId="0" fontId="5" fillId="0" borderId="29" xfId="0" applyFont="1" applyBorder="1" applyAlignment="1" applyProtection="1">
      <alignment horizontal="center" vertical="center"/>
      <protection locked="0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colors>
    <mruColors>
      <color rgb="FFFFFED1"/>
      <color rgb="FFFFFC8E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B1:T778"/>
  <sheetViews>
    <sheetView tabSelected="1" view="pageBreakPreview" zoomScale="70" zoomScaleNormal="70" zoomScaleSheetLayoutView="70" workbookViewId="0">
      <selection activeCell="Z4" sqref="Z4"/>
    </sheetView>
  </sheetViews>
  <sheetFormatPr defaultRowHeight="13.5"/>
  <cols>
    <col min="1" max="1" width="3.625" style="1" customWidth="1"/>
    <col min="2" max="2" width="3.875" style="1" customWidth="1"/>
    <col min="3" max="3" width="6.875" style="1" customWidth="1"/>
    <col min="4" max="4" width="19.25" style="1" customWidth="1"/>
    <col min="5" max="5" width="25.375" style="1" customWidth="1"/>
    <col min="6" max="7" width="5.625" style="1" customWidth="1"/>
    <col min="8" max="8" width="9.625" style="1" customWidth="1"/>
    <col min="9" max="9" width="11.625" style="1" customWidth="1"/>
    <col min="10" max="10" width="9.625" style="1" customWidth="1"/>
    <col min="11" max="11" width="11.625" style="1" customWidth="1"/>
    <col min="12" max="15" width="13.625" style="1" customWidth="1"/>
    <col min="16" max="16" width="3.625" style="1" customWidth="1"/>
    <col min="17" max="16384" width="9" style="1"/>
  </cols>
  <sheetData>
    <row r="1" spans="2:15" ht="49.5" customHeight="1">
      <c r="B1" s="183" t="s">
        <v>69</v>
      </c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</row>
    <row r="2" spans="2:15" s="2" customFormat="1" ht="15.75" customHeight="1" thickBot="1"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</row>
    <row r="3" spans="2:15" s="4" customFormat="1" ht="49.5" customHeight="1">
      <c r="B3" s="198" t="s">
        <v>142</v>
      </c>
      <c r="C3" s="198"/>
      <c r="D3" s="198"/>
      <c r="E3" s="198"/>
      <c r="F3" s="3"/>
      <c r="H3" s="187" t="s">
        <v>55</v>
      </c>
      <c r="I3" s="190" t="s">
        <v>1</v>
      </c>
      <c r="J3" s="191"/>
      <c r="K3" s="192"/>
      <c r="L3" s="193"/>
      <c r="M3" s="193"/>
      <c r="N3" s="193"/>
      <c r="O3" s="194"/>
    </row>
    <row r="4" spans="2:15" s="4" customFormat="1" ht="49.5" customHeight="1">
      <c r="B4" s="199"/>
      <c r="C4" s="199"/>
      <c r="D4" s="199"/>
      <c r="E4" s="5" t="s">
        <v>82</v>
      </c>
      <c r="F4" s="3"/>
      <c r="H4" s="188"/>
      <c r="I4" s="195" t="s">
        <v>157</v>
      </c>
      <c r="J4" s="196"/>
      <c r="K4" s="114"/>
      <c r="L4" s="197"/>
      <c r="M4" s="197"/>
      <c r="N4" s="197"/>
      <c r="O4" s="116"/>
    </row>
    <row r="5" spans="2:15" s="4" customFormat="1" ht="33" customHeight="1">
      <c r="B5" s="200" t="s">
        <v>50</v>
      </c>
      <c r="C5" s="200"/>
      <c r="D5" s="200"/>
      <c r="E5" s="200"/>
      <c r="F5" s="3"/>
      <c r="H5" s="188"/>
      <c r="I5" s="213" t="s">
        <v>38</v>
      </c>
      <c r="J5" s="214"/>
      <c r="K5" s="217"/>
      <c r="L5" s="218"/>
      <c r="M5" s="112" t="s">
        <v>37</v>
      </c>
      <c r="N5" s="108" t="s">
        <v>86</v>
      </c>
      <c r="O5" s="109"/>
    </row>
    <row r="6" spans="2:15" s="4" customFormat="1" ht="18.75" customHeight="1">
      <c r="B6" s="201" t="s">
        <v>76</v>
      </c>
      <c r="C6" s="202"/>
      <c r="D6" s="207" t="s">
        <v>139</v>
      </c>
      <c r="E6" s="208"/>
      <c r="F6" s="6"/>
      <c r="H6" s="188"/>
      <c r="I6" s="215"/>
      <c r="J6" s="216"/>
      <c r="K6" s="219"/>
      <c r="L6" s="220"/>
      <c r="M6" s="113"/>
      <c r="N6" s="110"/>
      <c r="O6" s="111"/>
    </row>
    <row r="7" spans="2:15" s="4" customFormat="1" ht="45" customHeight="1">
      <c r="B7" s="203"/>
      <c r="C7" s="204"/>
      <c r="D7" s="209"/>
      <c r="E7" s="210"/>
      <c r="F7" s="6"/>
      <c r="H7" s="188"/>
      <c r="I7" s="195" t="s">
        <v>48</v>
      </c>
      <c r="J7" s="196"/>
      <c r="K7" s="114"/>
      <c r="L7" s="115"/>
      <c r="M7" s="55" t="s">
        <v>49</v>
      </c>
      <c r="N7" s="114"/>
      <c r="O7" s="116"/>
    </row>
    <row r="8" spans="2:15" s="4" customFormat="1" ht="46.5" customHeight="1" thickBot="1">
      <c r="B8" s="205"/>
      <c r="C8" s="206"/>
      <c r="D8" s="211"/>
      <c r="E8" s="212"/>
      <c r="F8" s="6"/>
      <c r="H8" s="189"/>
      <c r="I8" s="122" t="s">
        <v>2</v>
      </c>
      <c r="J8" s="123"/>
      <c r="K8" s="184"/>
      <c r="L8" s="185"/>
      <c r="M8" s="185"/>
      <c r="N8" s="185"/>
      <c r="O8" s="186"/>
    </row>
    <row r="9" spans="2:15" s="2" customFormat="1" ht="28.5" customHeight="1"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</row>
    <row r="10" spans="2:15" s="2" customFormat="1" ht="35.25" customHeight="1">
      <c r="B10" s="99" t="s">
        <v>77</v>
      </c>
      <c r="C10" s="99"/>
      <c r="D10" s="99"/>
      <c r="E10" s="99"/>
      <c r="F10" s="56"/>
      <c r="G10" s="56"/>
      <c r="H10" s="56"/>
      <c r="I10" s="56"/>
      <c r="J10" s="56"/>
      <c r="K10" s="56"/>
      <c r="L10" s="56"/>
      <c r="M10" s="56"/>
      <c r="N10" s="56"/>
      <c r="O10" s="56"/>
    </row>
    <row r="11" spans="2:15" s="2" customFormat="1" ht="56.25" customHeight="1">
      <c r="B11" s="102" t="s">
        <v>148</v>
      </c>
      <c r="C11" s="102"/>
      <c r="D11" s="102"/>
      <c r="E11" s="103" t="s">
        <v>155</v>
      </c>
      <c r="F11" s="103"/>
      <c r="G11" s="103"/>
      <c r="H11" s="103"/>
      <c r="I11" s="7"/>
      <c r="J11" s="102" t="s">
        <v>83</v>
      </c>
      <c r="K11" s="102"/>
      <c r="L11" s="102"/>
      <c r="M11" s="102"/>
      <c r="N11" s="117" t="s">
        <v>155</v>
      </c>
      <c r="O11" s="117"/>
    </row>
    <row r="12" spans="2:15" s="2" customFormat="1" ht="31.5" customHeight="1">
      <c r="B12" s="57"/>
      <c r="C12" s="134" t="s">
        <v>143</v>
      </c>
      <c r="D12" s="134"/>
      <c r="E12" s="134"/>
      <c r="F12" s="134"/>
      <c r="G12" s="134"/>
      <c r="H12" s="134"/>
      <c r="I12" s="134"/>
      <c r="J12" s="134"/>
      <c r="K12" s="134"/>
      <c r="L12" s="134"/>
      <c r="M12" s="134"/>
      <c r="N12" s="134"/>
      <c r="O12" s="134"/>
    </row>
    <row r="13" spans="2:15" s="2" customFormat="1" ht="27.75" customHeight="1">
      <c r="B13" s="58"/>
      <c r="C13" s="59"/>
      <c r="D13" s="59"/>
      <c r="E13" s="59"/>
      <c r="F13" s="60"/>
      <c r="G13" s="60"/>
      <c r="H13" s="61"/>
      <c r="I13" s="61"/>
      <c r="J13" s="61"/>
      <c r="K13" s="61"/>
      <c r="L13" s="61"/>
      <c r="M13" s="59"/>
      <c r="N13" s="59"/>
      <c r="O13" s="60"/>
    </row>
    <row r="14" spans="2:15" s="2" customFormat="1" ht="31.5" customHeight="1" thickBot="1">
      <c r="B14" s="99" t="s">
        <v>54</v>
      </c>
      <c r="C14" s="99"/>
      <c r="D14" s="99"/>
      <c r="E14" s="99"/>
      <c r="F14" s="62"/>
      <c r="G14" s="63"/>
      <c r="H14" s="63"/>
      <c r="I14" s="63"/>
      <c r="J14" s="64"/>
      <c r="K14" s="65"/>
      <c r="L14" s="65"/>
      <c r="M14" s="65"/>
      <c r="N14" s="65"/>
      <c r="O14" s="65"/>
    </row>
    <row r="15" spans="2:15" s="2" customFormat="1" ht="37.5" customHeight="1">
      <c r="B15" s="120" t="s">
        <v>53</v>
      </c>
      <c r="C15" s="121"/>
      <c r="D15" s="121"/>
      <c r="E15" s="121"/>
      <c r="F15" s="93" t="s">
        <v>51</v>
      </c>
      <c r="G15" s="93" t="s">
        <v>52</v>
      </c>
      <c r="H15" s="96" t="s">
        <v>146</v>
      </c>
      <c r="I15" s="97"/>
      <c r="J15" s="97"/>
      <c r="K15" s="98"/>
      <c r="L15" s="124" t="s">
        <v>145</v>
      </c>
      <c r="M15" s="124"/>
      <c r="N15" s="104" t="s">
        <v>147</v>
      </c>
      <c r="O15" s="105"/>
    </row>
    <row r="16" spans="2:15" s="2" customFormat="1" ht="48" customHeight="1">
      <c r="B16" s="100" t="s">
        <v>71</v>
      </c>
      <c r="C16" s="101"/>
      <c r="D16" s="49" t="s">
        <v>70</v>
      </c>
      <c r="E16" s="91"/>
      <c r="F16" s="91"/>
      <c r="G16" s="91"/>
      <c r="H16" s="125">
        <f>SUBTOTAL(9,$M$31:$M$99955)</f>
        <v>0</v>
      </c>
      <c r="I16" s="126"/>
      <c r="J16" s="126"/>
      <c r="K16" s="127"/>
      <c r="L16" s="140">
        <f>SUBTOTAL(9,$N$31:$N$99955)</f>
        <v>0</v>
      </c>
      <c r="M16" s="140"/>
      <c r="N16" s="118">
        <f>IF(N11="포함",SUBTOTAL(9,$O$31:$O$99955),0)</f>
        <v>0</v>
      </c>
      <c r="O16" s="119"/>
    </row>
    <row r="17" spans="2:20" s="2" customFormat="1" ht="48" customHeight="1">
      <c r="B17" s="100" t="s">
        <v>73</v>
      </c>
      <c r="C17" s="101"/>
      <c r="D17" s="49" t="s">
        <v>72</v>
      </c>
      <c r="E17" s="94" t="s">
        <v>144</v>
      </c>
      <c r="F17" s="51" t="s">
        <v>14</v>
      </c>
      <c r="G17" s="13"/>
      <c r="H17" s="125">
        <f>H16*G17%</f>
        <v>0</v>
      </c>
      <c r="I17" s="126"/>
      <c r="J17" s="126"/>
      <c r="K17" s="127"/>
      <c r="L17" s="106">
        <f>L16*G17%</f>
        <v>0</v>
      </c>
      <c r="M17" s="107"/>
      <c r="N17" s="144"/>
      <c r="O17" s="145"/>
    </row>
    <row r="18" spans="2:20" s="2" customFormat="1" ht="48" customHeight="1">
      <c r="B18" s="100" t="s">
        <v>75</v>
      </c>
      <c r="C18" s="101"/>
      <c r="D18" s="50" t="s">
        <v>74</v>
      </c>
      <c r="E18" s="12" t="s">
        <v>138</v>
      </c>
      <c r="F18" s="51" t="s">
        <v>14</v>
      </c>
      <c r="G18" s="13"/>
      <c r="H18" s="125">
        <f>(H16+H17)*G18%</f>
        <v>0</v>
      </c>
      <c r="I18" s="126"/>
      <c r="J18" s="126"/>
      <c r="K18" s="127"/>
      <c r="L18" s="106">
        <f>(L16+L17)*G18%</f>
        <v>0</v>
      </c>
      <c r="M18" s="107"/>
      <c r="N18" s="146"/>
      <c r="O18" s="147"/>
    </row>
    <row r="19" spans="2:20" s="2" customFormat="1" ht="48" customHeight="1">
      <c r="B19" s="157" t="s">
        <v>35</v>
      </c>
      <c r="C19" s="158"/>
      <c r="D19" s="158"/>
      <c r="E19" s="158"/>
      <c r="F19" s="51"/>
      <c r="G19" s="91"/>
      <c r="H19" s="125">
        <f>SUM(H16:I18)</f>
        <v>0</v>
      </c>
      <c r="I19" s="126"/>
      <c r="J19" s="126"/>
      <c r="K19" s="127"/>
      <c r="L19" s="106">
        <f>SUM(L16:M18)</f>
        <v>0</v>
      </c>
      <c r="M19" s="107"/>
      <c r="N19" s="146"/>
      <c r="O19" s="147"/>
    </row>
    <row r="20" spans="2:20" s="2" customFormat="1" ht="48" customHeight="1">
      <c r="B20" s="157" t="s">
        <v>0</v>
      </c>
      <c r="C20" s="158"/>
      <c r="D20" s="158"/>
      <c r="E20" s="158"/>
      <c r="F20" s="51" t="s">
        <v>14</v>
      </c>
      <c r="G20" s="51">
        <v>10</v>
      </c>
      <c r="H20" s="125">
        <f>H19*10%</f>
        <v>0</v>
      </c>
      <c r="I20" s="126"/>
      <c r="J20" s="126"/>
      <c r="K20" s="127"/>
      <c r="L20" s="106">
        <f>L19*10%</f>
        <v>0</v>
      </c>
      <c r="M20" s="107"/>
      <c r="N20" s="148"/>
      <c r="O20" s="149"/>
    </row>
    <row r="21" spans="2:20" s="2" customFormat="1" ht="48" customHeight="1" thickBot="1">
      <c r="B21" s="160" t="s">
        <v>84</v>
      </c>
      <c r="C21" s="161"/>
      <c r="D21" s="161"/>
      <c r="E21" s="161"/>
      <c r="F21" s="52"/>
      <c r="G21" s="92"/>
      <c r="H21" s="135">
        <f>ROUNDDOWN(H19+H20,-4)</f>
        <v>0</v>
      </c>
      <c r="I21" s="136"/>
      <c r="J21" s="136"/>
      <c r="K21" s="137"/>
      <c r="L21" s="138">
        <f>ROUNDDOWN(L19+L20,-4)</f>
        <v>0</v>
      </c>
      <c r="M21" s="139"/>
      <c r="N21" s="152">
        <f>ROUNDDOWN(N16,-4)</f>
        <v>0</v>
      </c>
      <c r="O21" s="153"/>
    </row>
    <row r="22" spans="2:20" s="72" customFormat="1" ht="33" customHeight="1">
      <c r="B22" s="74"/>
      <c r="C22" s="74"/>
      <c r="D22" s="74"/>
      <c r="E22" s="74"/>
      <c r="F22" s="75"/>
      <c r="G22" s="68"/>
      <c r="H22" s="53"/>
      <c r="I22" s="53"/>
      <c r="J22" s="53"/>
      <c r="K22" s="53"/>
      <c r="L22" s="76"/>
      <c r="M22" s="71"/>
      <c r="N22" s="71"/>
      <c r="O22" s="71"/>
    </row>
    <row r="23" spans="2:20" s="72" customFormat="1" ht="34.5" customHeight="1">
      <c r="B23" s="99" t="s">
        <v>85</v>
      </c>
      <c r="C23" s="99"/>
      <c r="D23" s="99"/>
      <c r="E23" s="99"/>
      <c r="F23" s="75"/>
      <c r="G23" s="68"/>
      <c r="H23" s="53"/>
      <c r="I23" s="53"/>
      <c r="J23" s="53"/>
      <c r="K23" s="53"/>
      <c r="L23" s="76"/>
      <c r="M23" s="71"/>
      <c r="N23" s="71"/>
      <c r="O23" s="71"/>
    </row>
    <row r="24" spans="2:20" s="2" customFormat="1" ht="58.5" customHeight="1">
      <c r="B24" s="133" t="s">
        <v>79</v>
      </c>
      <c r="C24" s="133"/>
      <c r="D24" s="133"/>
      <c r="E24" s="141">
        <f>H21</f>
        <v>0</v>
      </c>
      <c r="F24" s="142"/>
      <c r="G24" s="142"/>
      <c r="H24" s="143"/>
      <c r="I24" s="53"/>
      <c r="J24" s="130" t="s">
        <v>153</v>
      </c>
      <c r="K24" s="130"/>
      <c r="L24" s="131"/>
      <c r="M24" s="168">
        <f>IF($E$11="주거 취약가구",IF($L$21*0.8&gt;10000000,"10,000,000",$L$21*0.8),IF($E$11="반지하 주택(주거 취약가구)",IF($L$21*0.8&gt;10000000,"10,000,000",$L$21*0.8),IF($E$11="반지하 주택",IF($L$21*0.5&gt;6000000,"6,000,000",$L$21*0.5),IF($E$11="선택", 0, 0))))</f>
        <v>0</v>
      </c>
      <c r="N24" s="169"/>
      <c r="O24" s="170"/>
    </row>
    <row r="25" spans="2:20" s="2" customFormat="1" ht="58.5" customHeight="1">
      <c r="B25" s="132" t="s">
        <v>88</v>
      </c>
      <c r="C25" s="133"/>
      <c r="D25" s="133"/>
      <c r="E25" s="141">
        <f>E24-M24-M25</f>
        <v>0</v>
      </c>
      <c r="F25" s="142"/>
      <c r="G25" s="142"/>
      <c r="H25" s="143"/>
      <c r="I25" s="54"/>
      <c r="J25" s="128" t="s">
        <v>154</v>
      </c>
      <c r="K25" s="128"/>
      <c r="L25" s="129"/>
      <c r="M25" s="168">
        <f>IF(AND($E$11="주거 취약가구",$N$11="포함"),IF($N$21*0.1&gt;1000000,"1,000,000",$N$21*0.1),IF(AND($E$11="반지하 주택",$N$11="포함"),IF($N$21*0.1&gt;600000,"600,000",$N$21*0.1),IF(AND($E$11="반지하 주택(주거 취약가구)",$N$11="포함"),IF($N$21*0.1&gt;1000000,"1,000,000",$N$21*0.1),0)))</f>
        <v>0</v>
      </c>
      <c r="N25" s="169"/>
      <c r="O25" s="170"/>
    </row>
    <row r="26" spans="2:20" s="72" customFormat="1" ht="31.5" customHeight="1">
      <c r="B26" s="67"/>
      <c r="C26" s="67"/>
      <c r="D26" s="68"/>
      <c r="E26" s="69"/>
      <c r="F26" s="69"/>
      <c r="G26" s="69"/>
      <c r="H26" s="54"/>
      <c r="I26" s="54"/>
      <c r="J26" s="54"/>
      <c r="K26" s="70"/>
      <c r="L26" s="70"/>
      <c r="M26" s="70"/>
      <c r="N26" s="71"/>
      <c r="O26" s="71"/>
    </row>
    <row r="27" spans="2:20" s="72" customFormat="1" ht="36.75" customHeight="1">
      <c r="B27" s="154" t="s">
        <v>89</v>
      </c>
      <c r="C27" s="154"/>
      <c r="D27" s="154"/>
      <c r="E27" s="154"/>
      <c r="F27" s="67"/>
      <c r="G27" s="67"/>
      <c r="H27" s="67"/>
      <c r="I27" s="67"/>
      <c r="J27" s="67"/>
      <c r="K27" s="67"/>
      <c r="L27" s="67"/>
      <c r="M27" s="67"/>
      <c r="N27" s="67"/>
      <c r="O27" s="67"/>
    </row>
    <row r="28" spans="2:20" s="2" customFormat="1" ht="99" customHeight="1">
      <c r="B28" s="73"/>
      <c r="C28" s="162" t="s">
        <v>140</v>
      </c>
      <c r="D28" s="163"/>
      <c r="E28" s="163"/>
      <c r="F28" s="163"/>
      <c r="G28" s="163"/>
      <c r="H28" s="163"/>
      <c r="I28" s="163"/>
      <c r="J28" s="163"/>
      <c r="K28" s="163"/>
      <c r="L28" s="163"/>
      <c r="M28" s="163"/>
      <c r="N28" s="163"/>
      <c r="O28" s="164"/>
    </row>
    <row r="29" spans="2:20" s="2" customFormat="1" ht="84" customHeight="1">
      <c r="B29" s="73"/>
      <c r="C29" s="165"/>
      <c r="D29" s="166"/>
      <c r="E29" s="166"/>
      <c r="F29" s="166"/>
      <c r="G29" s="166"/>
      <c r="H29" s="166"/>
      <c r="I29" s="166"/>
      <c r="J29" s="166"/>
      <c r="K29" s="166"/>
      <c r="L29" s="166"/>
      <c r="M29" s="166"/>
      <c r="N29" s="166"/>
      <c r="O29" s="167"/>
    </row>
    <row r="30" spans="2:20" s="2" customFormat="1" ht="33.75" customHeight="1">
      <c r="B30" s="73"/>
      <c r="C30" s="95"/>
      <c r="D30" s="95"/>
      <c r="E30" s="95"/>
      <c r="F30" s="95"/>
      <c r="G30" s="95"/>
      <c r="H30" s="95"/>
      <c r="I30" s="95"/>
      <c r="J30" s="95"/>
      <c r="K30" s="95"/>
      <c r="L30" s="95"/>
      <c r="M30" s="95"/>
      <c r="N30" s="95"/>
      <c r="O30" s="95"/>
    </row>
    <row r="31" spans="2:20" s="2" customFormat="1" ht="50.25" customHeight="1">
      <c r="B31" s="159" t="s">
        <v>141</v>
      </c>
      <c r="C31" s="159"/>
      <c r="D31" s="159"/>
      <c r="E31" s="159"/>
      <c r="F31" s="8"/>
      <c r="G31" s="9"/>
      <c r="H31" s="9"/>
      <c r="I31" s="9"/>
      <c r="J31" s="10"/>
      <c r="K31" s="11"/>
      <c r="L31" s="11"/>
      <c r="M31" s="11"/>
      <c r="N31" s="11"/>
      <c r="O31" s="11"/>
    </row>
    <row r="32" spans="2:20" s="2" customFormat="1" ht="43.5" customHeight="1">
      <c r="B32" s="155" t="s">
        <v>3</v>
      </c>
      <c r="C32" s="155"/>
      <c r="D32" s="155"/>
      <c r="E32" s="155" t="s">
        <v>5</v>
      </c>
      <c r="F32" s="155" t="s">
        <v>6</v>
      </c>
      <c r="G32" s="155" t="s">
        <v>7</v>
      </c>
      <c r="H32" s="180" t="s">
        <v>10</v>
      </c>
      <c r="I32" s="180"/>
      <c r="J32" s="180" t="s">
        <v>11</v>
      </c>
      <c r="K32" s="180"/>
      <c r="L32" s="181" t="s">
        <v>12</v>
      </c>
      <c r="M32" s="182"/>
      <c r="N32" s="150" t="s">
        <v>67</v>
      </c>
      <c r="O32" s="173" t="s">
        <v>87</v>
      </c>
      <c r="T32" s="2" t="s">
        <v>9</v>
      </c>
    </row>
    <row r="33" spans="2:19" s="4" customFormat="1" ht="43.5" customHeight="1" thickBot="1">
      <c r="B33" s="156"/>
      <c r="C33" s="156"/>
      <c r="D33" s="156"/>
      <c r="E33" s="156"/>
      <c r="F33" s="156"/>
      <c r="G33" s="156"/>
      <c r="H33" s="14" t="s">
        <v>8</v>
      </c>
      <c r="I33" s="14" t="s">
        <v>4</v>
      </c>
      <c r="J33" s="14" t="s">
        <v>8</v>
      </c>
      <c r="K33" s="14" t="s">
        <v>4</v>
      </c>
      <c r="L33" s="15" t="s">
        <v>80</v>
      </c>
      <c r="M33" s="15" t="s">
        <v>4</v>
      </c>
      <c r="N33" s="151"/>
      <c r="O33" s="174"/>
      <c r="S33" s="30"/>
    </row>
    <row r="34" spans="2:19" s="2" customFormat="1" ht="30" customHeight="1">
      <c r="B34" s="16">
        <v>1</v>
      </c>
      <c r="C34" s="175"/>
      <c r="D34" s="176"/>
      <c r="E34" s="17" t="s">
        <v>105</v>
      </c>
      <c r="F34" s="18"/>
      <c r="G34" s="18"/>
      <c r="H34" s="77"/>
      <c r="I34" s="78"/>
      <c r="J34" s="77"/>
      <c r="K34" s="78"/>
      <c r="L34" s="79"/>
      <c r="M34" s="78"/>
      <c r="N34" s="80"/>
      <c r="O34" s="81"/>
    </row>
    <row r="35" spans="2:19" s="2" customFormat="1" ht="30" customHeight="1">
      <c r="B35" s="19"/>
      <c r="C35" s="20" t="s">
        <v>15</v>
      </c>
      <c r="D35" s="21"/>
      <c r="E35" s="22"/>
      <c r="F35" s="23"/>
      <c r="G35" s="23"/>
      <c r="H35" s="82"/>
      <c r="I35" s="78">
        <f t="shared" ref="I35" si="0">G35*H35</f>
        <v>0</v>
      </c>
      <c r="J35" s="82"/>
      <c r="K35" s="78">
        <f t="shared" ref="K35" si="1">G35*J35</f>
        <v>0</v>
      </c>
      <c r="L35" s="79">
        <f>SUM(H35,J35)</f>
        <v>0</v>
      </c>
      <c r="M35" s="79">
        <f>SUM(I35,K35)</f>
        <v>0</v>
      </c>
      <c r="N35" s="80"/>
      <c r="O35" s="38"/>
    </row>
    <row r="36" spans="2:19" s="2" customFormat="1" ht="30" customHeight="1">
      <c r="B36" s="24"/>
      <c r="C36" s="20" t="s">
        <v>16</v>
      </c>
      <c r="D36" s="21"/>
      <c r="E36" s="22"/>
      <c r="F36" s="23"/>
      <c r="G36" s="23"/>
      <c r="H36" s="82"/>
      <c r="I36" s="78">
        <f t="shared" ref="I36:I43" si="2">G36*H36</f>
        <v>0</v>
      </c>
      <c r="J36" s="82"/>
      <c r="K36" s="78">
        <f t="shared" ref="K36:K44" si="3">G36*J36</f>
        <v>0</v>
      </c>
      <c r="L36" s="79">
        <f t="shared" ref="L36:L44" si="4">SUM(H36,J36)</f>
        <v>0</v>
      </c>
      <c r="M36" s="79">
        <f t="shared" ref="M36:M44" si="5">SUM(I36,K36)</f>
        <v>0</v>
      </c>
      <c r="N36" s="80"/>
      <c r="O36" s="38"/>
    </row>
    <row r="37" spans="2:19" s="2" customFormat="1" ht="30" customHeight="1">
      <c r="B37" s="24"/>
      <c r="C37" s="20" t="s">
        <v>90</v>
      </c>
      <c r="D37" s="21"/>
      <c r="E37" s="22"/>
      <c r="F37" s="23"/>
      <c r="G37" s="23"/>
      <c r="H37" s="82"/>
      <c r="I37" s="78">
        <f t="shared" si="2"/>
        <v>0</v>
      </c>
      <c r="J37" s="82"/>
      <c r="K37" s="78">
        <f t="shared" si="3"/>
        <v>0</v>
      </c>
      <c r="L37" s="79">
        <f t="shared" si="4"/>
        <v>0</v>
      </c>
      <c r="M37" s="79">
        <f t="shared" si="5"/>
        <v>0</v>
      </c>
      <c r="N37" s="80"/>
      <c r="O37" s="38"/>
    </row>
    <row r="38" spans="2:19" s="2" customFormat="1" ht="30" customHeight="1">
      <c r="B38" s="24"/>
      <c r="C38" s="20" t="s">
        <v>91</v>
      </c>
      <c r="D38" s="21"/>
      <c r="E38" s="22"/>
      <c r="F38" s="23"/>
      <c r="G38" s="23"/>
      <c r="H38" s="82"/>
      <c r="I38" s="78">
        <f t="shared" si="2"/>
        <v>0</v>
      </c>
      <c r="J38" s="82"/>
      <c r="K38" s="78">
        <f t="shared" si="3"/>
        <v>0</v>
      </c>
      <c r="L38" s="79">
        <f t="shared" si="4"/>
        <v>0</v>
      </c>
      <c r="M38" s="79">
        <f t="shared" si="5"/>
        <v>0</v>
      </c>
      <c r="N38" s="80"/>
      <c r="O38" s="38"/>
    </row>
    <row r="39" spans="2:19" s="2" customFormat="1" ht="30" customHeight="1">
      <c r="B39" s="24"/>
      <c r="C39" s="20" t="s">
        <v>92</v>
      </c>
      <c r="D39" s="21"/>
      <c r="E39" s="22"/>
      <c r="F39" s="23"/>
      <c r="G39" s="23"/>
      <c r="H39" s="82"/>
      <c r="I39" s="78">
        <f t="shared" si="2"/>
        <v>0</v>
      </c>
      <c r="J39" s="82"/>
      <c r="K39" s="78">
        <f t="shared" si="3"/>
        <v>0</v>
      </c>
      <c r="L39" s="79">
        <f t="shared" si="4"/>
        <v>0</v>
      </c>
      <c r="M39" s="79">
        <f t="shared" si="5"/>
        <v>0</v>
      </c>
      <c r="N39" s="80"/>
      <c r="O39" s="38"/>
    </row>
    <row r="40" spans="2:19" s="2" customFormat="1" ht="30" customHeight="1">
      <c r="B40" s="24"/>
      <c r="C40" s="20" t="s">
        <v>93</v>
      </c>
      <c r="D40" s="21"/>
      <c r="E40" s="22"/>
      <c r="F40" s="23"/>
      <c r="G40" s="23"/>
      <c r="H40" s="82"/>
      <c r="I40" s="78">
        <f t="shared" si="2"/>
        <v>0</v>
      </c>
      <c r="J40" s="82"/>
      <c r="K40" s="78">
        <f t="shared" si="3"/>
        <v>0</v>
      </c>
      <c r="L40" s="79">
        <f t="shared" si="4"/>
        <v>0</v>
      </c>
      <c r="M40" s="79">
        <f t="shared" si="5"/>
        <v>0</v>
      </c>
      <c r="N40" s="80"/>
      <c r="O40" s="38"/>
    </row>
    <row r="41" spans="2:19" s="2" customFormat="1" ht="30" customHeight="1">
      <c r="B41" s="24"/>
      <c r="C41" s="20" t="s">
        <v>94</v>
      </c>
      <c r="D41" s="21"/>
      <c r="E41" s="22"/>
      <c r="F41" s="23"/>
      <c r="G41" s="23"/>
      <c r="H41" s="82"/>
      <c r="I41" s="78">
        <f t="shared" si="2"/>
        <v>0</v>
      </c>
      <c r="J41" s="82"/>
      <c r="K41" s="78">
        <f t="shared" si="3"/>
        <v>0</v>
      </c>
      <c r="L41" s="79">
        <f t="shared" si="4"/>
        <v>0</v>
      </c>
      <c r="M41" s="79">
        <f t="shared" si="5"/>
        <v>0</v>
      </c>
      <c r="N41" s="80"/>
      <c r="O41" s="38"/>
    </row>
    <row r="42" spans="2:19" s="2" customFormat="1" ht="30" customHeight="1">
      <c r="B42" s="24"/>
      <c r="C42" s="20" t="s">
        <v>95</v>
      </c>
      <c r="D42" s="21"/>
      <c r="E42" s="25"/>
      <c r="F42" s="23"/>
      <c r="G42" s="23"/>
      <c r="H42" s="82"/>
      <c r="I42" s="78">
        <f t="shared" si="2"/>
        <v>0</v>
      </c>
      <c r="J42" s="82"/>
      <c r="K42" s="78">
        <f t="shared" si="3"/>
        <v>0</v>
      </c>
      <c r="L42" s="79">
        <f t="shared" si="4"/>
        <v>0</v>
      </c>
      <c r="M42" s="79">
        <f t="shared" si="5"/>
        <v>0</v>
      </c>
      <c r="N42" s="80"/>
      <c r="O42" s="38"/>
    </row>
    <row r="43" spans="2:19" s="2" customFormat="1" ht="30" customHeight="1">
      <c r="B43" s="24"/>
      <c r="C43" s="20" t="s">
        <v>96</v>
      </c>
      <c r="D43" s="21"/>
      <c r="E43" s="22"/>
      <c r="F43" s="23"/>
      <c r="G43" s="23"/>
      <c r="H43" s="82"/>
      <c r="I43" s="78">
        <f t="shared" si="2"/>
        <v>0</v>
      </c>
      <c r="J43" s="82"/>
      <c r="K43" s="78">
        <f t="shared" si="3"/>
        <v>0</v>
      </c>
      <c r="L43" s="79">
        <f t="shared" si="4"/>
        <v>0</v>
      </c>
      <c r="M43" s="79">
        <f t="shared" si="5"/>
        <v>0</v>
      </c>
      <c r="N43" s="80"/>
      <c r="O43" s="38"/>
    </row>
    <row r="44" spans="2:19" s="2" customFormat="1" ht="30" customHeight="1">
      <c r="B44" s="31"/>
      <c r="C44" s="20" t="s">
        <v>97</v>
      </c>
      <c r="D44" s="21"/>
      <c r="E44" s="22"/>
      <c r="F44" s="23"/>
      <c r="G44" s="23"/>
      <c r="H44" s="82"/>
      <c r="I44" s="78">
        <f>G44*H44</f>
        <v>0</v>
      </c>
      <c r="J44" s="82"/>
      <c r="K44" s="78">
        <f t="shared" si="3"/>
        <v>0</v>
      </c>
      <c r="L44" s="79">
        <f t="shared" si="4"/>
        <v>0</v>
      </c>
      <c r="M44" s="79">
        <f t="shared" si="5"/>
        <v>0</v>
      </c>
      <c r="N44" s="80"/>
      <c r="O44" s="38"/>
    </row>
    <row r="45" spans="2:19" s="2" customFormat="1" ht="30" customHeight="1">
      <c r="B45" s="177" t="s">
        <v>13</v>
      </c>
      <c r="C45" s="178"/>
      <c r="D45" s="178"/>
      <c r="E45" s="179"/>
      <c r="F45" s="26"/>
      <c r="G45" s="26"/>
      <c r="H45" s="83"/>
      <c r="I45" s="84">
        <f>SUBTOTAL(9,I34:I44)</f>
        <v>0</v>
      </c>
      <c r="J45" s="84"/>
      <c r="K45" s="84">
        <f>SUBTOTAL(9,K34:K44)</f>
        <v>0</v>
      </c>
      <c r="L45" s="85">
        <f>SUBTOTAL(9,L34:L44)</f>
        <v>0</v>
      </c>
      <c r="M45" s="85">
        <f>SUBTOTAL(9,M34:M44)</f>
        <v>0</v>
      </c>
      <c r="N45" s="85">
        <f>SUBTOTAL(9,N34:N44)</f>
        <v>0</v>
      </c>
      <c r="O45" s="39">
        <f>SUBTOTAL(9,O34:O44)</f>
        <v>0</v>
      </c>
    </row>
    <row r="46" spans="2:19" s="2" customFormat="1" ht="30" customHeight="1">
      <c r="B46" s="27">
        <v>2</v>
      </c>
      <c r="C46" s="171"/>
      <c r="D46" s="172"/>
      <c r="E46" s="17" t="s">
        <v>105</v>
      </c>
      <c r="F46" s="18"/>
      <c r="G46" s="18"/>
      <c r="H46" s="77"/>
      <c r="I46" s="78"/>
      <c r="J46" s="77"/>
      <c r="K46" s="78"/>
      <c r="L46" s="79"/>
      <c r="M46" s="78"/>
      <c r="N46" s="80"/>
      <c r="O46" s="81"/>
    </row>
    <row r="47" spans="2:19" s="2" customFormat="1" ht="30" customHeight="1">
      <c r="B47" s="32"/>
      <c r="C47" s="33" t="s">
        <v>68</v>
      </c>
      <c r="D47" s="28"/>
      <c r="E47" s="22"/>
      <c r="F47" s="23"/>
      <c r="G47" s="23"/>
      <c r="H47" s="82"/>
      <c r="I47" s="78">
        <f>G47*H47</f>
        <v>0</v>
      </c>
      <c r="J47" s="82"/>
      <c r="K47" s="78">
        <f>G47*J47</f>
        <v>0</v>
      </c>
      <c r="L47" s="79">
        <f>SUM(H47,J47)</f>
        <v>0</v>
      </c>
      <c r="M47" s="79">
        <f>SUM(I47,K47)</f>
        <v>0</v>
      </c>
      <c r="N47" s="80"/>
      <c r="O47" s="38"/>
    </row>
    <row r="48" spans="2:19" s="2" customFormat="1" ht="30" customHeight="1">
      <c r="B48" s="29"/>
      <c r="C48" s="33" t="s">
        <v>98</v>
      </c>
      <c r="D48" s="28"/>
      <c r="E48" s="22"/>
      <c r="F48" s="23"/>
      <c r="G48" s="23"/>
      <c r="H48" s="82"/>
      <c r="I48" s="78">
        <f t="shared" ref="I48:I56" si="6">G48*H48</f>
        <v>0</v>
      </c>
      <c r="J48" s="82"/>
      <c r="K48" s="78">
        <f t="shared" ref="K48:K56" si="7">G48*J48</f>
        <v>0</v>
      </c>
      <c r="L48" s="79">
        <f t="shared" ref="L48:L56" si="8">SUM(H48,J48)</f>
        <v>0</v>
      </c>
      <c r="M48" s="79">
        <f t="shared" ref="M48:M56" si="9">SUM(I48,K48)</f>
        <v>0</v>
      </c>
      <c r="N48" s="80"/>
      <c r="O48" s="38"/>
    </row>
    <row r="49" spans="2:15" s="2" customFormat="1" ht="30" customHeight="1">
      <c r="B49" s="29"/>
      <c r="C49" s="33" t="s">
        <v>17</v>
      </c>
      <c r="D49" s="28"/>
      <c r="E49" s="22"/>
      <c r="F49" s="23"/>
      <c r="G49" s="23"/>
      <c r="H49" s="82"/>
      <c r="I49" s="78">
        <f t="shared" si="6"/>
        <v>0</v>
      </c>
      <c r="J49" s="82"/>
      <c r="K49" s="78">
        <f t="shared" si="7"/>
        <v>0</v>
      </c>
      <c r="L49" s="79">
        <f t="shared" si="8"/>
        <v>0</v>
      </c>
      <c r="M49" s="79">
        <f t="shared" si="9"/>
        <v>0</v>
      </c>
      <c r="N49" s="80"/>
      <c r="O49" s="38"/>
    </row>
    <row r="50" spans="2:15" s="2" customFormat="1" ht="30" customHeight="1">
      <c r="B50" s="29"/>
      <c r="C50" s="33" t="s">
        <v>81</v>
      </c>
      <c r="D50" s="28"/>
      <c r="E50" s="22"/>
      <c r="F50" s="23"/>
      <c r="G50" s="23"/>
      <c r="H50" s="82"/>
      <c r="I50" s="78">
        <f t="shared" si="6"/>
        <v>0</v>
      </c>
      <c r="J50" s="82"/>
      <c r="K50" s="78">
        <f t="shared" si="7"/>
        <v>0</v>
      </c>
      <c r="L50" s="79">
        <f t="shared" si="8"/>
        <v>0</v>
      </c>
      <c r="M50" s="79">
        <f t="shared" si="9"/>
        <v>0</v>
      </c>
      <c r="N50" s="80"/>
      <c r="O50" s="38"/>
    </row>
    <row r="51" spans="2:15" s="2" customFormat="1" ht="30" customHeight="1">
      <c r="B51" s="29"/>
      <c r="C51" s="33" t="s">
        <v>99</v>
      </c>
      <c r="D51" s="28"/>
      <c r="E51" s="22"/>
      <c r="F51" s="23"/>
      <c r="G51" s="23"/>
      <c r="H51" s="82"/>
      <c r="I51" s="78">
        <f t="shared" si="6"/>
        <v>0</v>
      </c>
      <c r="J51" s="82"/>
      <c r="K51" s="78">
        <f t="shared" si="7"/>
        <v>0</v>
      </c>
      <c r="L51" s="79">
        <f t="shared" si="8"/>
        <v>0</v>
      </c>
      <c r="M51" s="79">
        <f t="shared" si="9"/>
        <v>0</v>
      </c>
      <c r="N51" s="80"/>
      <c r="O51" s="38"/>
    </row>
    <row r="52" spans="2:15" s="2" customFormat="1" ht="30" customHeight="1">
      <c r="B52" s="29"/>
      <c r="C52" s="33" t="s">
        <v>100</v>
      </c>
      <c r="D52" s="28"/>
      <c r="E52" s="22"/>
      <c r="F52" s="23"/>
      <c r="G52" s="23"/>
      <c r="H52" s="82"/>
      <c r="I52" s="78">
        <f t="shared" si="6"/>
        <v>0</v>
      </c>
      <c r="J52" s="82"/>
      <c r="K52" s="78">
        <f t="shared" si="7"/>
        <v>0</v>
      </c>
      <c r="L52" s="79">
        <f t="shared" si="8"/>
        <v>0</v>
      </c>
      <c r="M52" s="79">
        <f t="shared" si="9"/>
        <v>0</v>
      </c>
      <c r="N52" s="80"/>
      <c r="O52" s="38"/>
    </row>
    <row r="53" spans="2:15" s="2" customFormat="1" ht="30" customHeight="1">
      <c r="B53" s="29"/>
      <c r="C53" s="33" t="s">
        <v>101</v>
      </c>
      <c r="D53" s="28"/>
      <c r="E53" s="22"/>
      <c r="F53" s="23"/>
      <c r="G53" s="23"/>
      <c r="H53" s="82"/>
      <c r="I53" s="78">
        <f t="shared" si="6"/>
        <v>0</v>
      </c>
      <c r="J53" s="82"/>
      <c r="K53" s="78">
        <f t="shared" si="7"/>
        <v>0</v>
      </c>
      <c r="L53" s="79">
        <f t="shared" si="8"/>
        <v>0</v>
      </c>
      <c r="M53" s="79">
        <f t="shared" si="9"/>
        <v>0</v>
      </c>
      <c r="N53" s="80"/>
      <c r="O53" s="38"/>
    </row>
    <row r="54" spans="2:15" s="2" customFormat="1" ht="30" customHeight="1">
      <c r="B54" s="29"/>
      <c r="C54" s="33" t="s">
        <v>102</v>
      </c>
      <c r="D54" s="28"/>
      <c r="E54" s="22"/>
      <c r="F54" s="23"/>
      <c r="G54" s="23"/>
      <c r="H54" s="82"/>
      <c r="I54" s="78">
        <f t="shared" si="6"/>
        <v>0</v>
      </c>
      <c r="J54" s="82"/>
      <c r="K54" s="78">
        <f t="shared" si="7"/>
        <v>0</v>
      </c>
      <c r="L54" s="79">
        <f t="shared" si="8"/>
        <v>0</v>
      </c>
      <c r="M54" s="79">
        <f t="shared" si="9"/>
        <v>0</v>
      </c>
      <c r="N54" s="80"/>
      <c r="O54" s="38"/>
    </row>
    <row r="55" spans="2:15" s="2" customFormat="1" ht="30" customHeight="1">
      <c r="B55" s="29"/>
      <c r="C55" s="33" t="s">
        <v>103</v>
      </c>
      <c r="D55" s="28"/>
      <c r="E55" s="22"/>
      <c r="F55" s="23"/>
      <c r="G55" s="23"/>
      <c r="H55" s="82"/>
      <c r="I55" s="78">
        <f t="shared" si="6"/>
        <v>0</v>
      </c>
      <c r="J55" s="82"/>
      <c r="K55" s="78">
        <f t="shared" si="7"/>
        <v>0</v>
      </c>
      <c r="L55" s="79">
        <f t="shared" si="8"/>
        <v>0</v>
      </c>
      <c r="M55" s="79">
        <f t="shared" si="9"/>
        <v>0</v>
      </c>
      <c r="N55" s="80"/>
      <c r="O55" s="38"/>
    </row>
    <row r="56" spans="2:15" s="2" customFormat="1" ht="30" customHeight="1">
      <c r="B56" s="34"/>
      <c r="C56" s="33" t="s">
        <v>104</v>
      </c>
      <c r="D56" s="28"/>
      <c r="E56" s="22"/>
      <c r="F56" s="23"/>
      <c r="G56" s="23"/>
      <c r="H56" s="82"/>
      <c r="I56" s="78">
        <f t="shared" si="6"/>
        <v>0</v>
      </c>
      <c r="J56" s="82"/>
      <c r="K56" s="78">
        <f t="shared" si="7"/>
        <v>0</v>
      </c>
      <c r="L56" s="79">
        <f t="shared" si="8"/>
        <v>0</v>
      </c>
      <c r="M56" s="79">
        <f t="shared" si="9"/>
        <v>0</v>
      </c>
      <c r="N56" s="80"/>
      <c r="O56" s="38"/>
    </row>
    <row r="57" spans="2:15" s="2" customFormat="1" ht="30" customHeight="1">
      <c r="B57" s="177" t="s">
        <v>13</v>
      </c>
      <c r="C57" s="178"/>
      <c r="D57" s="178"/>
      <c r="E57" s="179"/>
      <c r="F57" s="26"/>
      <c r="G57" s="26"/>
      <c r="H57" s="83"/>
      <c r="I57" s="84">
        <f>SUBTOTAL(9,I46:I56)</f>
        <v>0</v>
      </c>
      <c r="J57" s="84"/>
      <c r="K57" s="84">
        <f>SUBTOTAL(9,K46:K56)</f>
        <v>0</v>
      </c>
      <c r="L57" s="85">
        <f>SUBTOTAL(9,L46:L56)</f>
        <v>0</v>
      </c>
      <c r="M57" s="85">
        <f>SUBTOTAL(9,M46:M56)</f>
        <v>0</v>
      </c>
      <c r="N57" s="84">
        <f>SUBTOTAL(9,N46:N56)</f>
        <v>0</v>
      </c>
      <c r="O57" s="39">
        <f>SUBTOTAL(9,O46:O56)</f>
        <v>0</v>
      </c>
    </row>
    <row r="58" spans="2:15" s="2" customFormat="1" ht="30" customHeight="1">
      <c r="B58" s="27">
        <v>3</v>
      </c>
      <c r="C58" s="171"/>
      <c r="D58" s="172"/>
      <c r="E58" s="17" t="s">
        <v>105</v>
      </c>
      <c r="F58" s="23"/>
      <c r="G58" s="23"/>
      <c r="H58" s="82"/>
      <c r="I58" s="78"/>
      <c r="J58" s="82"/>
      <c r="K58" s="78"/>
      <c r="L58" s="79"/>
      <c r="M58" s="78"/>
      <c r="N58" s="80"/>
      <c r="O58" s="38"/>
    </row>
    <row r="59" spans="2:15" s="2" customFormat="1" ht="30" customHeight="1">
      <c r="B59" s="32"/>
      <c r="C59" s="33" t="s">
        <v>36</v>
      </c>
      <c r="D59" s="28"/>
      <c r="E59" s="22"/>
      <c r="F59" s="23"/>
      <c r="G59" s="23"/>
      <c r="H59" s="82"/>
      <c r="I59" s="78">
        <f>G59*H59</f>
        <v>0</v>
      </c>
      <c r="J59" s="82"/>
      <c r="K59" s="78">
        <f>G59*J59</f>
        <v>0</v>
      </c>
      <c r="L59" s="79">
        <f>SUM(H59,J59)</f>
        <v>0</v>
      </c>
      <c r="M59" s="79">
        <f>SUM(I59,K59)</f>
        <v>0</v>
      </c>
      <c r="N59" s="80"/>
      <c r="O59" s="38"/>
    </row>
    <row r="60" spans="2:15" s="2" customFormat="1" ht="30" customHeight="1">
      <c r="B60" s="29"/>
      <c r="C60" s="33" t="s">
        <v>106</v>
      </c>
      <c r="D60" s="28"/>
      <c r="E60" s="22"/>
      <c r="F60" s="23"/>
      <c r="G60" s="23"/>
      <c r="H60" s="82"/>
      <c r="I60" s="78">
        <f t="shared" ref="I60:I68" si="10">G60*H60</f>
        <v>0</v>
      </c>
      <c r="J60" s="82"/>
      <c r="K60" s="78">
        <f t="shared" ref="K60:K68" si="11">G60*J60</f>
        <v>0</v>
      </c>
      <c r="L60" s="79">
        <f t="shared" ref="L60:L68" si="12">SUM(H60,J60)</f>
        <v>0</v>
      </c>
      <c r="M60" s="79">
        <f t="shared" ref="M60:M68" si="13">SUM(I60,K60)</f>
        <v>0</v>
      </c>
      <c r="N60" s="80"/>
      <c r="O60" s="38"/>
    </row>
    <row r="61" spans="2:15" s="2" customFormat="1" ht="30" customHeight="1">
      <c r="B61" s="29"/>
      <c r="C61" s="33" t="s">
        <v>18</v>
      </c>
      <c r="D61" s="28"/>
      <c r="E61" s="22"/>
      <c r="F61" s="23"/>
      <c r="G61" s="23"/>
      <c r="H61" s="82"/>
      <c r="I61" s="78">
        <f t="shared" si="10"/>
        <v>0</v>
      </c>
      <c r="J61" s="82"/>
      <c r="K61" s="78">
        <f t="shared" si="11"/>
        <v>0</v>
      </c>
      <c r="L61" s="79">
        <f t="shared" si="12"/>
        <v>0</v>
      </c>
      <c r="M61" s="79">
        <f t="shared" si="13"/>
        <v>0</v>
      </c>
      <c r="N61" s="80"/>
      <c r="O61" s="38"/>
    </row>
    <row r="62" spans="2:15" s="2" customFormat="1" ht="30" customHeight="1">
      <c r="B62" s="29"/>
      <c r="C62" s="33" t="s">
        <v>107</v>
      </c>
      <c r="D62" s="28"/>
      <c r="E62" s="22"/>
      <c r="F62" s="23"/>
      <c r="G62" s="23"/>
      <c r="H62" s="82"/>
      <c r="I62" s="78">
        <f t="shared" si="10"/>
        <v>0</v>
      </c>
      <c r="J62" s="82"/>
      <c r="K62" s="78">
        <f t="shared" si="11"/>
        <v>0</v>
      </c>
      <c r="L62" s="79">
        <f t="shared" si="12"/>
        <v>0</v>
      </c>
      <c r="M62" s="79">
        <f t="shared" si="13"/>
        <v>0</v>
      </c>
      <c r="N62" s="80"/>
      <c r="O62" s="38"/>
    </row>
    <row r="63" spans="2:15" s="2" customFormat="1" ht="30" customHeight="1">
      <c r="B63" s="29"/>
      <c r="C63" s="33" t="s">
        <v>108</v>
      </c>
      <c r="D63" s="28"/>
      <c r="E63" s="22"/>
      <c r="F63" s="23"/>
      <c r="G63" s="23"/>
      <c r="H63" s="82"/>
      <c r="I63" s="78">
        <f t="shared" si="10"/>
        <v>0</v>
      </c>
      <c r="J63" s="82"/>
      <c r="K63" s="78">
        <f t="shared" si="11"/>
        <v>0</v>
      </c>
      <c r="L63" s="79">
        <f t="shared" si="12"/>
        <v>0</v>
      </c>
      <c r="M63" s="79">
        <f t="shared" si="13"/>
        <v>0</v>
      </c>
      <c r="N63" s="80"/>
      <c r="O63" s="38"/>
    </row>
    <row r="64" spans="2:15" s="2" customFormat="1" ht="30" customHeight="1">
      <c r="B64" s="29"/>
      <c r="C64" s="33" t="s">
        <v>109</v>
      </c>
      <c r="D64" s="28"/>
      <c r="E64" s="22"/>
      <c r="F64" s="23"/>
      <c r="G64" s="23"/>
      <c r="H64" s="82"/>
      <c r="I64" s="78">
        <f t="shared" si="10"/>
        <v>0</v>
      </c>
      <c r="J64" s="82"/>
      <c r="K64" s="78">
        <f t="shared" si="11"/>
        <v>0</v>
      </c>
      <c r="L64" s="79">
        <f t="shared" si="12"/>
        <v>0</v>
      </c>
      <c r="M64" s="79">
        <f t="shared" si="13"/>
        <v>0</v>
      </c>
      <c r="N64" s="80"/>
      <c r="O64" s="38"/>
    </row>
    <row r="65" spans="2:15" s="2" customFormat="1" ht="30" customHeight="1">
      <c r="B65" s="29"/>
      <c r="C65" s="33" t="s">
        <v>110</v>
      </c>
      <c r="D65" s="28"/>
      <c r="E65" s="22"/>
      <c r="F65" s="23"/>
      <c r="G65" s="23"/>
      <c r="H65" s="82"/>
      <c r="I65" s="78">
        <f t="shared" si="10"/>
        <v>0</v>
      </c>
      <c r="J65" s="82"/>
      <c r="K65" s="78">
        <f t="shared" si="11"/>
        <v>0</v>
      </c>
      <c r="L65" s="79">
        <f t="shared" si="12"/>
        <v>0</v>
      </c>
      <c r="M65" s="79">
        <f t="shared" si="13"/>
        <v>0</v>
      </c>
      <c r="N65" s="80"/>
      <c r="O65" s="38"/>
    </row>
    <row r="66" spans="2:15" s="2" customFormat="1" ht="30" customHeight="1">
      <c r="B66" s="29"/>
      <c r="C66" s="33" t="s">
        <v>111</v>
      </c>
      <c r="D66" s="28"/>
      <c r="E66" s="22"/>
      <c r="F66" s="23"/>
      <c r="G66" s="23"/>
      <c r="H66" s="82"/>
      <c r="I66" s="78">
        <f t="shared" si="10"/>
        <v>0</v>
      </c>
      <c r="J66" s="82"/>
      <c r="K66" s="78">
        <f t="shared" si="11"/>
        <v>0</v>
      </c>
      <c r="L66" s="79">
        <f t="shared" si="12"/>
        <v>0</v>
      </c>
      <c r="M66" s="79">
        <f t="shared" si="13"/>
        <v>0</v>
      </c>
      <c r="N66" s="80"/>
      <c r="O66" s="38"/>
    </row>
    <row r="67" spans="2:15" s="2" customFormat="1" ht="30" customHeight="1">
      <c r="B67" s="29"/>
      <c r="C67" s="33" t="s">
        <v>112</v>
      </c>
      <c r="D67" s="28"/>
      <c r="E67" s="22"/>
      <c r="F67" s="23"/>
      <c r="G67" s="23"/>
      <c r="H67" s="82"/>
      <c r="I67" s="78">
        <f t="shared" si="10"/>
        <v>0</v>
      </c>
      <c r="J67" s="82"/>
      <c r="K67" s="78">
        <f t="shared" si="11"/>
        <v>0</v>
      </c>
      <c r="L67" s="79">
        <f t="shared" si="12"/>
        <v>0</v>
      </c>
      <c r="M67" s="79">
        <f t="shared" si="13"/>
        <v>0</v>
      </c>
      <c r="N67" s="80"/>
      <c r="O67" s="38"/>
    </row>
    <row r="68" spans="2:15" s="2" customFormat="1" ht="30" customHeight="1">
      <c r="B68" s="34"/>
      <c r="C68" s="33" t="s">
        <v>113</v>
      </c>
      <c r="D68" s="28"/>
      <c r="E68" s="22"/>
      <c r="F68" s="23"/>
      <c r="G68" s="23"/>
      <c r="H68" s="82"/>
      <c r="I68" s="78">
        <f t="shared" si="10"/>
        <v>0</v>
      </c>
      <c r="J68" s="82"/>
      <c r="K68" s="78">
        <f t="shared" si="11"/>
        <v>0</v>
      </c>
      <c r="L68" s="79">
        <f t="shared" si="12"/>
        <v>0</v>
      </c>
      <c r="M68" s="79">
        <f t="shared" si="13"/>
        <v>0</v>
      </c>
      <c r="N68" s="80"/>
      <c r="O68" s="38"/>
    </row>
    <row r="69" spans="2:15" s="2" customFormat="1" ht="30" customHeight="1">
      <c r="B69" s="177" t="s">
        <v>13</v>
      </c>
      <c r="C69" s="178"/>
      <c r="D69" s="178"/>
      <c r="E69" s="179"/>
      <c r="F69" s="26"/>
      <c r="G69" s="26"/>
      <c r="H69" s="83"/>
      <c r="I69" s="84">
        <f>SUBTOTAL(9,I58:I68)</f>
        <v>0</v>
      </c>
      <c r="J69" s="84"/>
      <c r="K69" s="84">
        <f>SUBTOTAL(9,K58:K68)</f>
        <v>0</v>
      </c>
      <c r="L69" s="85">
        <f>SUBTOTAL(9,L58:L68)</f>
        <v>0</v>
      </c>
      <c r="M69" s="85">
        <f>SUBTOTAL(9,M58:M68)</f>
        <v>0</v>
      </c>
      <c r="N69" s="84">
        <f>SUBTOTAL(9,N58:N68)</f>
        <v>0</v>
      </c>
      <c r="O69" s="39">
        <f>SUBTOTAL(9,O58:O68)</f>
        <v>0</v>
      </c>
    </row>
    <row r="70" spans="2:15" s="2" customFormat="1" ht="30" customHeight="1">
      <c r="B70" s="27">
        <v>4</v>
      </c>
      <c r="C70" s="171"/>
      <c r="D70" s="172"/>
      <c r="E70" s="17" t="s">
        <v>105</v>
      </c>
      <c r="F70" s="18"/>
      <c r="G70" s="18"/>
      <c r="H70" s="77"/>
      <c r="I70" s="78"/>
      <c r="J70" s="77"/>
      <c r="K70" s="78"/>
      <c r="L70" s="79"/>
      <c r="M70" s="78"/>
      <c r="N70" s="80"/>
      <c r="O70" s="81"/>
    </row>
    <row r="71" spans="2:15" s="2" customFormat="1" ht="30" customHeight="1">
      <c r="B71" s="32"/>
      <c r="C71" s="20" t="s">
        <v>19</v>
      </c>
      <c r="D71" s="21"/>
      <c r="E71" s="22"/>
      <c r="F71" s="23"/>
      <c r="G71" s="23"/>
      <c r="H71" s="82"/>
      <c r="I71" s="78">
        <f t="shared" ref="I71" si="14">G71*H71</f>
        <v>0</v>
      </c>
      <c r="J71" s="82"/>
      <c r="K71" s="78">
        <f t="shared" ref="K71" si="15">G71*J71</f>
        <v>0</v>
      </c>
      <c r="L71" s="79">
        <f>SUM(H71,J71)</f>
        <v>0</v>
      </c>
      <c r="M71" s="79">
        <f>SUM(I71,K71)</f>
        <v>0</v>
      </c>
      <c r="N71" s="80"/>
      <c r="O71" s="38"/>
    </row>
    <row r="72" spans="2:15" s="2" customFormat="1" ht="30" customHeight="1">
      <c r="B72" s="29"/>
      <c r="C72" s="20" t="s">
        <v>20</v>
      </c>
      <c r="D72" s="21"/>
      <c r="E72" s="22"/>
      <c r="F72" s="23"/>
      <c r="G72" s="23"/>
      <c r="H72" s="82"/>
      <c r="I72" s="78">
        <f t="shared" ref="I72:I80" si="16">G72*H72</f>
        <v>0</v>
      </c>
      <c r="J72" s="82"/>
      <c r="K72" s="78">
        <f t="shared" ref="K72:K80" si="17">G72*J72</f>
        <v>0</v>
      </c>
      <c r="L72" s="79">
        <f t="shared" ref="L72:L80" si="18">SUM(H72,J72)</f>
        <v>0</v>
      </c>
      <c r="M72" s="79">
        <f t="shared" ref="M72:M80" si="19">SUM(I72,K72)</f>
        <v>0</v>
      </c>
      <c r="N72" s="80"/>
      <c r="O72" s="38"/>
    </row>
    <row r="73" spans="2:15" s="2" customFormat="1" ht="30" customHeight="1">
      <c r="B73" s="29"/>
      <c r="C73" s="20" t="s">
        <v>21</v>
      </c>
      <c r="D73" s="21"/>
      <c r="E73" s="22"/>
      <c r="F73" s="23"/>
      <c r="G73" s="23"/>
      <c r="H73" s="82"/>
      <c r="I73" s="78">
        <f t="shared" si="16"/>
        <v>0</v>
      </c>
      <c r="J73" s="82"/>
      <c r="K73" s="78">
        <f t="shared" si="17"/>
        <v>0</v>
      </c>
      <c r="L73" s="79">
        <f t="shared" si="18"/>
        <v>0</v>
      </c>
      <c r="M73" s="79">
        <f t="shared" si="19"/>
        <v>0</v>
      </c>
      <c r="N73" s="80"/>
      <c r="O73" s="38"/>
    </row>
    <row r="74" spans="2:15" s="2" customFormat="1" ht="30" customHeight="1">
      <c r="B74" s="29"/>
      <c r="C74" s="20" t="s">
        <v>22</v>
      </c>
      <c r="D74" s="21"/>
      <c r="E74" s="22"/>
      <c r="F74" s="23"/>
      <c r="G74" s="23"/>
      <c r="H74" s="82"/>
      <c r="I74" s="78">
        <f t="shared" si="16"/>
        <v>0</v>
      </c>
      <c r="J74" s="82"/>
      <c r="K74" s="78">
        <f t="shared" si="17"/>
        <v>0</v>
      </c>
      <c r="L74" s="79">
        <f t="shared" si="18"/>
        <v>0</v>
      </c>
      <c r="M74" s="79">
        <f t="shared" si="19"/>
        <v>0</v>
      </c>
      <c r="N74" s="80"/>
      <c r="O74" s="38"/>
    </row>
    <row r="75" spans="2:15" s="2" customFormat="1" ht="30" customHeight="1">
      <c r="B75" s="29"/>
      <c r="C75" s="20" t="s">
        <v>23</v>
      </c>
      <c r="D75" s="21"/>
      <c r="E75" s="22"/>
      <c r="F75" s="23"/>
      <c r="G75" s="23"/>
      <c r="H75" s="82"/>
      <c r="I75" s="78">
        <f t="shared" si="16"/>
        <v>0</v>
      </c>
      <c r="J75" s="82"/>
      <c r="K75" s="78">
        <f t="shared" si="17"/>
        <v>0</v>
      </c>
      <c r="L75" s="79">
        <f t="shared" si="18"/>
        <v>0</v>
      </c>
      <c r="M75" s="79">
        <f t="shared" si="19"/>
        <v>0</v>
      </c>
      <c r="N75" s="80"/>
      <c r="O75" s="38"/>
    </row>
    <row r="76" spans="2:15" s="2" customFormat="1" ht="30" customHeight="1">
      <c r="B76" s="29"/>
      <c r="C76" s="20" t="s">
        <v>24</v>
      </c>
      <c r="D76" s="21"/>
      <c r="E76" s="22"/>
      <c r="F76" s="23"/>
      <c r="G76" s="23"/>
      <c r="H76" s="82"/>
      <c r="I76" s="78">
        <f t="shared" si="16"/>
        <v>0</v>
      </c>
      <c r="J76" s="82"/>
      <c r="K76" s="78">
        <f t="shared" si="17"/>
        <v>0</v>
      </c>
      <c r="L76" s="79">
        <f t="shared" si="18"/>
        <v>0</v>
      </c>
      <c r="M76" s="79">
        <f t="shared" si="19"/>
        <v>0</v>
      </c>
      <c r="N76" s="80"/>
      <c r="O76" s="38"/>
    </row>
    <row r="77" spans="2:15" s="2" customFormat="1" ht="30" customHeight="1">
      <c r="B77" s="29"/>
      <c r="C77" s="20" t="s">
        <v>25</v>
      </c>
      <c r="D77" s="21"/>
      <c r="E77" s="22"/>
      <c r="F77" s="23"/>
      <c r="G77" s="23"/>
      <c r="H77" s="82"/>
      <c r="I77" s="78">
        <f t="shared" si="16"/>
        <v>0</v>
      </c>
      <c r="J77" s="82"/>
      <c r="K77" s="78">
        <f t="shared" si="17"/>
        <v>0</v>
      </c>
      <c r="L77" s="79">
        <f t="shared" si="18"/>
        <v>0</v>
      </c>
      <c r="M77" s="79">
        <f t="shared" si="19"/>
        <v>0</v>
      </c>
      <c r="N77" s="80"/>
      <c r="O77" s="38"/>
    </row>
    <row r="78" spans="2:15" s="2" customFormat="1" ht="30" customHeight="1">
      <c r="B78" s="29"/>
      <c r="C78" s="20" t="s">
        <v>26</v>
      </c>
      <c r="D78" s="21"/>
      <c r="E78" s="35"/>
      <c r="F78" s="23"/>
      <c r="G78" s="23"/>
      <c r="H78" s="82"/>
      <c r="I78" s="78">
        <f t="shared" si="16"/>
        <v>0</v>
      </c>
      <c r="J78" s="82"/>
      <c r="K78" s="78">
        <f t="shared" si="17"/>
        <v>0</v>
      </c>
      <c r="L78" s="79">
        <f t="shared" si="18"/>
        <v>0</v>
      </c>
      <c r="M78" s="79">
        <f t="shared" si="19"/>
        <v>0</v>
      </c>
      <c r="N78" s="80"/>
      <c r="O78" s="38"/>
    </row>
    <row r="79" spans="2:15" s="2" customFormat="1" ht="30" customHeight="1">
      <c r="B79" s="29"/>
      <c r="C79" s="20" t="s">
        <v>114</v>
      </c>
      <c r="D79" s="21"/>
      <c r="E79" s="35"/>
      <c r="F79" s="23"/>
      <c r="G79" s="23"/>
      <c r="H79" s="82"/>
      <c r="I79" s="78">
        <f t="shared" si="16"/>
        <v>0</v>
      </c>
      <c r="J79" s="82"/>
      <c r="K79" s="78">
        <f t="shared" si="17"/>
        <v>0</v>
      </c>
      <c r="L79" s="79">
        <f t="shared" si="18"/>
        <v>0</v>
      </c>
      <c r="M79" s="79">
        <f t="shared" si="19"/>
        <v>0</v>
      </c>
      <c r="N79" s="80"/>
      <c r="O79" s="38"/>
    </row>
    <row r="80" spans="2:15" s="2" customFormat="1" ht="30" customHeight="1">
      <c r="B80" s="34"/>
      <c r="C80" s="20" t="s">
        <v>115</v>
      </c>
      <c r="D80" s="21"/>
      <c r="E80" s="35"/>
      <c r="F80" s="23"/>
      <c r="G80" s="23"/>
      <c r="H80" s="82"/>
      <c r="I80" s="78">
        <f t="shared" si="16"/>
        <v>0</v>
      </c>
      <c r="J80" s="82"/>
      <c r="K80" s="78">
        <f t="shared" si="17"/>
        <v>0</v>
      </c>
      <c r="L80" s="79">
        <f t="shared" si="18"/>
        <v>0</v>
      </c>
      <c r="M80" s="79">
        <f t="shared" si="19"/>
        <v>0</v>
      </c>
      <c r="N80" s="80"/>
      <c r="O80" s="38"/>
    </row>
    <row r="81" spans="2:15" s="2" customFormat="1" ht="30" customHeight="1">
      <c r="B81" s="177" t="s">
        <v>13</v>
      </c>
      <c r="C81" s="178"/>
      <c r="D81" s="178"/>
      <c r="E81" s="179"/>
      <c r="F81" s="26"/>
      <c r="G81" s="26"/>
      <c r="H81" s="83"/>
      <c r="I81" s="84">
        <f>SUBTOTAL(9,I70:I80)</f>
        <v>0</v>
      </c>
      <c r="J81" s="84"/>
      <c r="K81" s="84">
        <f>SUBTOTAL(9,K70:K80)</f>
        <v>0</v>
      </c>
      <c r="L81" s="85">
        <f>SUBTOTAL(9,L70:L80)</f>
        <v>0</v>
      </c>
      <c r="M81" s="85">
        <f>SUBTOTAL(9,M70:M80)</f>
        <v>0</v>
      </c>
      <c r="N81" s="84">
        <f>SUBTOTAL(9,N70:N80)</f>
        <v>0</v>
      </c>
      <c r="O81" s="39">
        <f>SUBTOTAL(9,O70:O80)</f>
        <v>0</v>
      </c>
    </row>
    <row r="82" spans="2:15" s="2" customFormat="1" ht="30" customHeight="1">
      <c r="B82" s="27">
        <v>5</v>
      </c>
      <c r="C82" s="171"/>
      <c r="D82" s="172"/>
      <c r="E82" s="17" t="s">
        <v>105</v>
      </c>
      <c r="F82" s="18"/>
      <c r="G82" s="18"/>
      <c r="H82" s="77"/>
      <c r="I82" s="78"/>
      <c r="J82" s="77"/>
      <c r="K82" s="78"/>
      <c r="L82" s="79"/>
      <c r="M82" s="78"/>
      <c r="N82" s="80"/>
      <c r="O82" s="81"/>
    </row>
    <row r="83" spans="2:15" s="2" customFormat="1" ht="30" customHeight="1">
      <c r="B83" s="32"/>
      <c r="C83" s="20" t="s">
        <v>27</v>
      </c>
      <c r="D83" s="36"/>
      <c r="E83" s="37"/>
      <c r="F83" s="23"/>
      <c r="G83" s="23"/>
      <c r="H83" s="82"/>
      <c r="I83" s="78">
        <f t="shared" ref="I83" si="20">G83*H83</f>
        <v>0</v>
      </c>
      <c r="J83" s="82"/>
      <c r="K83" s="78">
        <f t="shared" ref="K83" si="21">G83*J83</f>
        <v>0</v>
      </c>
      <c r="L83" s="79">
        <f t="shared" ref="L83" si="22">SUM(H83,J83)</f>
        <v>0</v>
      </c>
      <c r="M83" s="79">
        <f t="shared" ref="M83" si="23">SUM(I83,K83)</f>
        <v>0</v>
      </c>
      <c r="N83" s="80"/>
      <c r="O83" s="38"/>
    </row>
    <row r="84" spans="2:15" s="2" customFormat="1" ht="30" customHeight="1">
      <c r="B84" s="29"/>
      <c r="C84" s="20" t="s">
        <v>28</v>
      </c>
      <c r="D84" s="36"/>
      <c r="E84" s="37"/>
      <c r="F84" s="23"/>
      <c r="G84" s="23"/>
      <c r="H84" s="82"/>
      <c r="I84" s="78">
        <f t="shared" ref="I84:I92" si="24">G84*H84</f>
        <v>0</v>
      </c>
      <c r="J84" s="82"/>
      <c r="K84" s="78">
        <f t="shared" ref="K84:K92" si="25">G84*J84</f>
        <v>0</v>
      </c>
      <c r="L84" s="79">
        <f t="shared" ref="L84:L92" si="26">SUM(H84,J84)</f>
        <v>0</v>
      </c>
      <c r="M84" s="79">
        <f t="shared" ref="M84:M92" si="27">SUM(I84,K84)</f>
        <v>0</v>
      </c>
      <c r="N84" s="80"/>
      <c r="O84" s="38"/>
    </row>
    <row r="85" spans="2:15" s="2" customFormat="1" ht="30" customHeight="1">
      <c r="B85" s="29"/>
      <c r="C85" s="20" t="s">
        <v>29</v>
      </c>
      <c r="D85" s="36"/>
      <c r="E85" s="37"/>
      <c r="F85" s="23"/>
      <c r="G85" s="23"/>
      <c r="H85" s="82"/>
      <c r="I85" s="78">
        <f t="shared" si="24"/>
        <v>0</v>
      </c>
      <c r="J85" s="82"/>
      <c r="K85" s="78">
        <f t="shared" si="25"/>
        <v>0</v>
      </c>
      <c r="L85" s="79">
        <f t="shared" si="26"/>
        <v>0</v>
      </c>
      <c r="M85" s="79">
        <f t="shared" si="27"/>
        <v>0</v>
      </c>
      <c r="N85" s="80"/>
      <c r="O85" s="38"/>
    </row>
    <row r="86" spans="2:15" s="2" customFormat="1" ht="30" customHeight="1">
      <c r="B86" s="29"/>
      <c r="C86" s="20" t="s">
        <v>30</v>
      </c>
      <c r="D86" s="36"/>
      <c r="E86" s="37"/>
      <c r="F86" s="23"/>
      <c r="G86" s="23"/>
      <c r="H86" s="82"/>
      <c r="I86" s="78">
        <f t="shared" si="24"/>
        <v>0</v>
      </c>
      <c r="J86" s="82"/>
      <c r="K86" s="78">
        <f t="shared" si="25"/>
        <v>0</v>
      </c>
      <c r="L86" s="79">
        <f t="shared" si="26"/>
        <v>0</v>
      </c>
      <c r="M86" s="79">
        <f t="shared" si="27"/>
        <v>0</v>
      </c>
      <c r="N86" s="80"/>
      <c r="O86" s="38"/>
    </row>
    <row r="87" spans="2:15" s="2" customFormat="1" ht="30" customHeight="1">
      <c r="B87" s="29"/>
      <c r="C87" s="20" t="s">
        <v>31</v>
      </c>
      <c r="D87" s="36"/>
      <c r="E87" s="37"/>
      <c r="F87" s="23"/>
      <c r="G87" s="23"/>
      <c r="H87" s="82"/>
      <c r="I87" s="78">
        <f t="shared" si="24"/>
        <v>0</v>
      </c>
      <c r="J87" s="82"/>
      <c r="K87" s="78">
        <f t="shared" si="25"/>
        <v>0</v>
      </c>
      <c r="L87" s="79">
        <f t="shared" si="26"/>
        <v>0</v>
      </c>
      <c r="M87" s="79">
        <f t="shared" si="27"/>
        <v>0</v>
      </c>
      <c r="N87" s="80"/>
      <c r="O87" s="38"/>
    </row>
    <row r="88" spans="2:15" s="2" customFormat="1" ht="30" customHeight="1">
      <c r="B88" s="29"/>
      <c r="C88" s="20" t="s">
        <v>32</v>
      </c>
      <c r="D88" s="21"/>
      <c r="E88" s="22"/>
      <c r="F88" s="23"/>
      <c r="G88" s="23"/>
      <c r="H88" s="82"/>
      <c r="I88" s="78">
        <f t="shared" si="24"/>
        <v>0</v>
      </c>
      <c r="J88" s="82"/>
      <c r="K88" s="78">
        <f t="shared" si="25"/>
        <v>0</v>
      </c>
      <c r="L88" s="79">
        <f t="shared" si="26"/>
        <v>0</v>
      </c>
      <c r="M88" s="79">
        <f t="shared" si="27"/>
        <v>0</v>
      </c>
      <c r="N88" s="80"/>
      <c r="O88" s="38"/>
    </row>
    <row r="89" spans="2:15" s="2" customFormat="1" ht="30" customHeight="1">
      <c r="B89" s="29"/>
      <c r="C89" s="20" t="s">
        <v>33</v>
      </c>
      <c r="D89" s="21"/>
      <c r="E89" s="35"/>
      <c r="F89" s="23"/>
      <c r="G89" s="23"/>
      <c r="H89" s="82"/>
      <c r="I89" s="78">
        <f t="shared" si="24"/>
        <v>0</v>
      </c>
      <c r="J89" s="82"/>
      <c r="K89" s="78">
        <f t="shared" si="25"/>
        <v>0</v>
      </c>
      <c r="L89" s="79">
        <f t="shared" si="26"/>
        <v>0</v>
      </c>
      <c r="M89" s="79">
        <f t="shared" si="27"/>
        <v>0</v>
      </c>
      <c r="N89" s="80"/>
      <c r="O89" s="38"/>
    </row>
    <row r="90" spans="2:15" s="2" customFormat="1" ht="30" customHeight="1">
      <c r="B90" s="29"/>
      <c r="C90" s="20" t="s">
        <v>34</v>
      </c>
      <c r="D90" s="21"/>
      <c r="E90" s="35"/>
      <c r="F90" s="23"/>
      <c r="G90" s="23"/>
      <c r="H90" s="82"/>
      <c r="I90" s="78">
        <f t="shared" si="24"/>
        <v>0</v>
      </c>
      <c r="J90" s="82"/>
      <c r="K90" s="78">
        <f t="shared" si="25"/>
        <v>0</v>
      </c>
      <c r="L90" s="79">
        <f t="shared" si="26"/>
        <v>0</v>
      </c>
      <c r="M90" s="79">
        <f t="shared" si="27"/>
        <v>0</v>
      </c>
      <c r="N90" s="80"/>
      <c r="O90" s="38"/>
    </row>
    <row r="91" spans="2:15" s="2" customFormat="1" ht="30" customHeight="1">
      <c r="B91" s="29"/>
      <c r="C91" s="20" t="s">
        <v>116</v>
      </c>
      <c r="D91" s="28"/>
      <c r="E91" s="22"/>
      <c r="F91" s="23"/>
      <c r="G91" s="23"/>
      <c r="H91" s="82"/>
      <c r="I91" s="78">
        <f t="shared" si="24"/>
        <v>0</v>
      </c>
      <c r="J91" s="82"/>
      <c r="K91" s="78">
        <f t="shared" si="25"/>
        <v>0</v>
      </c>
      <c r="L91" s="79">
        <f t="shared" si="26"/>
        <v>0</v>
      </c>
      <c r="M91" s="79">
        <f t="shared" si="27"/>
        <v>0</v>
      </c>
      <c r="N91" s="80"/>
      <c r="O91" s="38"/>
    </row>
    <row r="92" spans="2:15" s="2" customFormat="1" ht="30" customHeight="1">
      <c r="B92" s="34"/>
      <c r="C92" s="20" t="s">
        <v>117</v>
      </c>
      <c r="D92" s="28"/>
      <c r="E92" s="22"/>
      <c r="F92" s="23"/>
      <c r="G92" s="23"/>
      <c r="H92" s="82"/>
      <c r="I92" s="78">
        <f t="shared" si="24"/>
        <v>0</v>
      </c>
      <c r="J92" s="82"/>
      <c r="K92" s="78">
        <f t="shared" si="25"/>
        <v>0</v>
      </c>
      <c r="L92" s="79">
        <f t="shared" si="26"/>
        <v>0</v>
      </c>
      <c r="M92" s="79">
        <f t="shared" si="27"/>
        <v>0</v>
      </c>
      <c r="N92" s="80"/>
      <c r="O92" s="38"/>
    </row>
    <row r="93" spans="2:15" s="2" customFormat="1" ht="30" customHeight="1">
      <c r="B93" s="177" t="s">
        <v>13</v>
      </c>
      <c r="C93" s="178"/>
      <c r="D93" s="178"/>
      <c r="E93" s="179"/>
      <c r="F93" s="26"/>
      <c r="G93" s="26"/>
      <c r="H93" s="83"/>
      <c r="I93" s="84">
        <f>SUBTOTAL(9,I82:I92)</f>
        <v>0</v>
      </c>
      <c r="J93" s="84"/>
      <c r="K93" s="84">
        <f>SUBTOTAL(9,K82:K92)</f>
        <v>0</v>
      </c>
      <c r="L93" s="85">
        <f>SUBTOTAL(9,L82:L92)</f>
        <v>0</v>
      </c>
      <c r="M93" s="85">
        <f>SUBTOTAL(9,M82:M92)</f>
        <v>0</v>
      </c>
      <c r="N93" s="84">
        <f>SUBTOTAL(9,N82:N92)</f>
        <v>0</v>
      </c>
      <c r="O93" s="39">
        <f>SUBTOTAL(9,O82:O92)</f>
        <v>0</v>
      </c>
    </row>
    <row r="94" spans="2:15" s="2" customFormat="1" ht="30" customHeight="1">
      <c r="B94" s="27">
        <v>6</v>
      </c>
      <c r="C94" s="171"/>
      <c r="D94" s="172"/>
      <c r="E94" s="17" t="s">
        <v>105</v>
      </c>
      <c r="F94" s="18"/>
      <c r="G94" s="18"/>
      <c r="H94" s="77"/>
      <c r="I94" s="78"/>
      <c r="J94" s="77"/>
      <c r="K94" s="78"/>
      <c r="L94" s="79"/>
      <c r="M94" s="78"/>
      <c r="N94" s="80"/>
      <c r="O94" s="81"/>
    </row>
    <row r="95" spans="2:15" s="2" customFormat="1" ht="30" customHeight="1">
      <c r="B95" s="32"/>
      <c r="C95" s="20" t="s">
        <v>39</v>
      </c>
      <c r="D95" s="21"/>
      <c r="E95" s="22"/>
      <c r="F95" s="23"/>
      <c r="G95" s="23"/>
      <c r="H95" s="82"/>
      <c r="I95" s="78">
        <f t="shared" ref="I95:I104" si="28">G95*H95</f>
        <v>0</v>
      </c>
      <c r="J95" s="82"/>
      <c r="K95" s="78">
        <f t="shared" ref="K95:K104" si="29">G95*J95</f>
        <v>0</v>
      </c>
      <c r="L95" s="79">
        <f t="shared" ref="L95" si="30">SUM(H95,J95)</f>
        <v>0</v>
      </c>
      <c r="M95" s="79">
        <f t="shared" ref="M95" si="31">SUM(I95,K95)</f>
        <v>0</v>
      </c>
      <c r="N95" s="80"/>
      <c r="O95" s="38"/>
    </row>
    <row r="96" spans="2:15" s="2" customFormat="1" ht="30" customHeight="1">
      <c r="B96" s="29"/>
      <c r="C96" s="20" t="s">
        <v>40</v>
      </c>
      <c r="D96" s="21"/>
      <c r="E96" s="22"/>
      <c r="F96" s="23"/>
      <c r="G96" s="23"/>
      <c r="H96" s="82"/>
      <c r="I96" s="78">
        <f t="shared" si="28"/>
        <v>0</v>
      </c>
      <c r="J96" s="82"/>
      <c r="K96" s="78">
        <f t="shared" si="29"/>
        <v>0</v>
      </c>
      <c r="L96" s="79">
        <f t="shared" ref="L96:L104" si="32">SUM(H96,J96)</f>
        <v>0</v>
      </c>
      <c r="M96" s="79">
        <f t="shared" ref="M96:M104" si="33">SUM(I96,K96)</f>
        <v>0</v>
      </c>
      <c r="N96" s="80"/>
      <c r="O96" s="38"/>
    </row>
    <row r="97" spans="2:15" s="2" customFormat="1" ht="30" customHeight="1">
      <c r="B97" s="29"/>
      <c r="C97" s="20" t="s">
        <v>41</v>
      </c>
      <c r="D97" s="21"/>
      <c r="E97" s="22"/>
      <c r="F97" s="23"/>
      <c r="G97" s="23"/>
      <c r="H97" s="82"/>
      <c r="I97" s="78">
        <f t="shared" si="28"/>
        <v>0</v>
      </c>
      <c r="J97" s="82"/>
      <c r="K97" s="78">
        <f t="shared" si="29"/>
        <v>0</v>
      </c>
      <c r="L97" s="79">
        <f t="shared" si="32"/>
        <v>0</v>
      </c>
      <c r="M97" s="79">
        <f t="shared" si="33"/>
        <v>0</v>
      </c>
      <c r="N97" s="80"/>
      <c r="O97" s="38"/>
    </row>
    <row r="98" spans="2:15" s="2" customFormat="1" ht="30" customHeight="1">
      <c r="B98" s="29"/>
      <c r="C98" s="20" t="s">
        <v>42</v>
      </c>
      <c r="D98" s="21"/>
      <c r="E98" s="22"/>
      <c r="F98" s="23"/>
      <c r="G98" s="23"/>
      <c r="H98" s="82"/>
      <c r="I98" s="78">
        <f t="shared" si="28"/>
        <v>0</v>
      </c>
      <c r="J98" s="82"/>
      <c r="K98" s="78">
        <f t="shared" si="29"/>
        <v>0</v>
      </c>
      <c r="L98" s="79">
        <f t="shared" si="32"/>
        <v>0</v>
      </c>
      <c r="M98" s="79">
        <f t="shared" si="33"/>
        <v>0</v>
      </c>
      <c r="N98" s="80"/>
      <c r="O98" s="38"/>
    </row>
    <row r="99" spans="2:15" s="2" customFormat="1" ht="30" customHeight="1">
      <c r="B99" s="29"/>
      <c r="C99" s="20" t="s">
        <v>43</v>
      </c>
      <c r="D99" s="21"/>
      <c r="E99" s="22"/>
      <c r="F99" s="23"/>
      <c r="G99" s="23"/>
      <c r="H99" s="82"/>
      <c r="I99" s="78">
        <f t="shared" si="28"/>
        <v>0</v>
      </c>
      <c r="J99" s="82"/>
      <c r="K99" s="78">
        <f t="shared" si="29"/>
        <v>0</v>
      </c>
      <c r="L99" s="79">
        <f t="shared" si="32"/>
        <v>0</v>
      </c>
      <c r="M99" s="79">
        <f t="shared" si="33"/>
        <v>0</v>
      </c>
      <c r="N99" s="80"/>
      <c r="O99" s="38"/>
    </row>
    <row r="100" spans="2:15" s="2" customFormat="1" ht="30" customHeight="1">
      <c r="B100" s="29"/>
      <c r="C100" s="20" t="s">
        <v>44</v>
      </c>
      <c r="D100" s="21"/>
      <c r="E100" s="35"/>
      <c r="F100" s="23"/>
      <c r="G100" s="23"/>
      <c r="H100" s="82"/>
      <c r="I100" s="78">
        <f t="shared" si="28"/>
        <v>0</v>
      </c>
      <c r="J100" s="82"/>
      <c r="K100" s="78">
        <f t="shared" si="29"/>
        <v>0</v>
      </c>
      <c r="L100" s="79">
        <f t="shared" si="32"/>
        <v>0</v>
      </c>
      <c r="M100" s="79">
        <f t="shared" si="33"/>
        <v>0</v>
      </c>
      <c r="N100" s="80"/>
      <c r="O100" s="38"/>
    </row>
    <row r="101" spans="2:15" s="2" customFormat="1" ht="30" customHeight="1">
      <c r="B101" s="29"/>
      <c r="C101" s="20" t="s">
        <v>45</v>
      </c>
      <c r="D101" s="21"/>
      <c r="E101" s="35"/>
      <c r="F101" s="23"/>
      <c r="G101" s="23"/>
      <c r="H101" s="82"/>
      <c r="I101" s="78">
        <f t="shared" si="28"/>
        <v>0</v>
      </c>
      <c r="J101" s="82"/>
      <c r="K101" s="78">
        <f t="shared" si="29"/>
        <v>0</v>
      </c>
      <c r="L101" s="79">
        <f t="shared" si="32"/>
        <v>0</v>
      </c>
      <c r="M101" s="79">
        <f t="shared" si="33"/>
        <v>0</v>
      </c>
      <c r="N101" s="80"/>
      <c r="O101" s="38"/>
    </row>
    <row r="102" spans="2:15" s="2" customFormat="1" ht="30" customHeight="1">
      <c r="B102" s="29"/>
      <c r="C102" s="20" t="s">
        <v>46</v>
      </c>
      <c r="D102" s="21"/>
      <c r="E102" s="35"/>
      <c r="F102" s="23"/>
      <c r="G102" s="23"/>
      <c r="H102" s="82"/>
      <c r="I102" s="78">
        <f t="shared" si="28"/>
        <v>0</v>
      </c>
      <c r="J102" s="82"/>
      <c r="K102" s="78">
        <f t="shared" si="29"/>
        <v>0</v>
      </c>
      <c r="L102" s="79">
        <f t="shared" si="32"/>
        <v>0</v>
      </c>
      <c r="M102" s="79">
        <f t="shared" si="33"/>
        <v>0</v>
      </c>
      <c r="N102" s="80"/>
      <c r="O102" s="38"/>
    </row>
    <row r="103" spans="2:15" s="2" customFormat="1" ht="30" customHeight="1">
      <c r="B103" s="29"/>
      <c r="C103" s="20" t="s">
        <v>47</v>
      </c>
      <c r="D103" s="28"/>
      <c r="E103" s="22"/>
      <c r="F103" s="23"/>
      <c r="G103" s="23"/>
      <c r="H103" s="82"/>
      <c r="I103" s="78">
        <f t="shared" si="28"/>
        <v>0</v>
      </c>
      <c r="J103" s="82"/>
      <c r="K103" s="78">
        <f t="shared" si="29"/>
        <v>0</v>
      </c>
      <c r="L103" s="79">
        <f t="shared" si="32"/>
        <v>0</v>
      </c>
      <c r="M103" s="79">
        <f t="shared" si="33"/>
        <v>0</v>
      </c>
      <c r="N103" s="80"/>
      <c r="O103" s="38"/>
    </row>
    <row r="104" spans="2:15" s="2" customFormat="1" ht="30" customHeight="1">
      <c r="B104" s="34"/>
      <c r="C104" s="20" t="s">
        <v>56</v>
      </c>
      <c r="D104" s="28"/>
      <c r="E104" s="22"/>
      <c r="F104" s="23"/>
      <c r="G104" s="23"/>
      <c r="H104" s="82"/>
      <c r="I104" s="78">
        <f t="shared" si="28"/>
        <v>0</v>
      </c>
      <c r="J104" s="82"/>
      <c r="K104" s="78">
        <f t="shared" si="29"/>
        <v>0</v>
      </c>
      <c r="L104" s="79">
        <f t="shared" si="32"/>
        <v>0</v>
      </c>
      <c r="M104" s="79">
        <f t="shared" si="33"/>
        <v>0</v>
      </c>
      <c r="N104" s="80"/>
      <c r="O104" s="38"/>
    </row>
    <row r="105" spans="2:15" s="2" customFormat="1" ht="30" customHeight="1">
      <c r="B105" s="177" t="s">
        <v>13</v>
      </c>
      <c r="C105" s="178"/>
      <c r="D105" s="178"/>
      <c r="E105" s="179"/>
      <c r="F105" s="26"/>
      <c r="G105" s="26"/>
      <c r="H105" s="83"/>
      <c r="I105" s="84">
        <f>SUBTOTAL(9,I94:I104)</f>
        <v>0</v>
      </c>
      <c r="J105" s="84"/>
      <c r="K105" s="84">
        <f t="shared" ref="K105" si="34">SUBTOTAL(9,K94:K104)</f>
        <v>0</v>
      </c>
      <c r="L105" s="85">
        <f t="shared" ref="L105:M105" si="35">SUBTOTAL(9,L94:L104)</f>
        <v>0</v>
      </c>
      <c r="M105" s="85">
        <f t="shared" si="35"/>
        <v>0</v>
      </c>
      <c r="N105" s="84">
        <f>SUBTOTAL(9,N94:N104)</f>
        <v>0</v>
      </c>
      <c r="O105" s="39">
        <f>SUBTOTAL(9,O94:O104)</f>
        <v>0</v>
      </c>
    </row>
    <row r="106" spans="2:15" s="41" customFormat="1" ht="30" customHeight="1">
      <c r="B106" s="27">
        <v>7</v>
      </c>
      <c r="C106" s="171"/>
      <c r="D106" s="172"/>
      <c r="E106" s="17" t="s">
        <v>105</v>
      </c>
      <c r="F106" s="40"/>
      <c r="G106" s="40"/>
      <c r="H106" s="86"/>
      <c r="I106" s="87"/>
      <c r="J106" s="86"/>
      <c r="K106" s="87"/>
      <c r="L106" s="88"/>
      <c r="M106" s="78"/>
      <c r="N106" s="80"/>
      <c r="O106" s="38"/>
    </row>
    <row r="107" spans="2:15" s="41" customFormat="1" ht="30" customHeight="1">
      <c r="B107" s="42"/>
      <c r="C107" s="43" t="s">
        <v>57</v>
      </c>
      <c r="D107" s="44"/>
      <c r="E107" s="45"/>
      <c r="F107" s="40"/>
      <c r="G107" s="40"/>
      <c r="H107" s="86"/>
      <c r="I107" s="87">
        <f>H107*G107</f>
        <v>0</v>
      </c>
      <c r="J107" s="86"/>
      <c r="K107" s="87">
        <f>J107*G107</f>
        <v>0</v>
      </c>
      <c r="L107" s="79">
        <f t="shared" ref="L107" si="36">SUM(H107,J107)</f>
        <v>0</v>
      </c>
      <c r="M107" s="79">
        <f t="shared" ref="M107" si="37">SUM(I107,K107)</f>
        <v>0</v>
      </c>
      <c r="N107" s="80"/>
      <c r="O107" s="38"/>
    </row>
    <row r="108" spans="2:15" s="41" customFormat="1" ht="30" customHeight="1">
      <c r="B108" s="46"/>
      <c r="C108" s="43" t="s">
        <v>58</v>
      </c>
      <c r="D108" s="44"/>
      <c r="E108" s="45"/>
      <c r="F108" s="23"/>
      <c r="G108" s="40"/>
      <c r="H108" s="86"/>
      <c r="I108" s="87">
        <f t="shared" ref="I108:I116" si="38">H108*G108</f>
        <v>0</v>
      </c>
      <c r="J108" s="86"/>
      <c r="K108" s="87">
        <f t="shared" ref="K108:K116" si="39">J108*G108</f>
        <v>0</v>
      </c>
      <c r="L108" s="79">
        <f t="shared" ref="L108:L116" si="40">SUM(H108,J108)</f>
        <v>0</v>
      </c>
      <c r="M108" s="79">
        <f t="shared" ref="M108:M116" si="41">SUM(I108,K108)</f>
        <v>0</v>
      </c>
      <c r="N108" s="80"/>
      <c r="O108" s="38"/>
    </row>
    <row r="109" spans="2:15" s="41" customFormat="1" ht="30" customHeight="1">
      <c r="B109" s="46"/>
      <c r="C109" s="43" t="s">
        <v>59</v>
      </c>
      <c r="D109" s="44"/>
      <c r="E109" s="45"/>
      <c r="F109" s="40"/>
      <c r="G109" s="40"/>
      <c r="H109" s="86"/>
      <c r="I109" s="87">
        <f t="shared" si="38"/>
        <v>0</v>
      </c>
      <c r="J109" s="86"/>
      <c r="K109" s="87">
        <f t="shared" si="39"/>
        <v>0</v>
      </c>
      <c r="L109" s="79">
        <f t="shared" si="40"/>
        <v>0</v>
      </c>
      <c r="M109" s="79">
        <f t="shared" si="41"/>
        <v>0</v>
      </c>
      <c r="N109" s="80"/>
      <c r="O109" s="38"/>
    </row>
    <row r="110" spans="2:15" s="41" customFormat="1" ht="30" customHeight="1">
      <c r="B110" s="46"/>
      <c r="C110" s="43" t="s">
        <v>60</v>
      </c>
      <c r="D110" s="44"/>
      <c r="E110" s="45"/>
      <c r="F110" s="40"/>
      <c r="G110" s="40"/>
      <c r="H110" s="86"/>
      <c r="I110" s="87">
        <f t="shared" si="38"/>
        <v>0</v>
      </c>
      <c r="J110" s="86"/>
      <c r="K110" s="87">
        <f t="shared" si="39"/>
        <v>0</v>
      </c>
      <c r="L110" s="79">
        <f t="shared" si="40"/>
        <v>0</v>
      </c>
      <c r="M110" s="79">
        <f t="shared" si="41"/>
        <v>0</v>
      </c>
      <c r="N110" s="80"/>
      <c r="O110" s="38"/>
    </row>
    <row r="111" spans="2:15" s="41" customFormat="1" ht="30" customHeight="1">
      <c r="B111" s="46"/>
      <c r="C111" s="43" t="s">
        <v>61</v>
      </c>
      <c r="D111" s="44"/>
      <c r="E111" s="45"/>
      <c r="F111" s="40"/>
      <c r="G111" s="40"/>
      <c r="H111" s="86"/>
      <c r="I111" s="87">
        <f t="shared" si="38"/>
        <v>0</v>
      </c>
      <c r="J111" s="86"/>
      <c r="K111" s="87">
        <f t="shared" si="39"/>
        <v>0</v>
      </c>
      <c r="L111" s="79">
        <f t="shared" si="40"/>
        <v>0</v>
      </c>
      <c r="M111" s="79">
        <f t="shared" si="41"/>
        <v>0</v>
      </c>
      <c r="N111" s="80"/>
      <c r="O111" s="38"/>
    </row>
    <row r="112" spans="2:15" s="41" customFormat="1" ht="30" customHeight="1">
      <c r="B112" s="46"/>
      <c r="C112" s="43" t="s">
        <v>62</v>
      </c>
      <c r="D112" s="44"/>
      <c r="E112" s="35"/>
      <c r="F112" s="40"/>
      <c r="G112" s="40"/>
      <c r="H112" s="86"/>
      <c r="I112" s="87">
        <f t="shared" ref="I112" si="42">H112*G112</f>
        <v>0</v>
      </c>
      <c r="J112" s="86"/>
      <c r="K112" s="87">
        <f t="shared" ref="K112:K113" si="43">J112*G112</f>
        <v>0</v>
      </c>
      <c r="L112" s="79">
        <f t="shared" si="40"/>
        <v>0</v>
      </c>
      <c r="M112" s="79">
        <f t="shared" si="41"/>
        <v>0</v>
      </c>
      <c r="N112" s="80"/>
      <c r="O112" s="38"/>
    </row>
    <row r="113" spans="2:17" s="41" customFormat="1" ht="30" customHeight="1">
      <c r="B113" s="46"/>
      <c r="C113" s="43" t="s">
        <v>63</v>
      </c>
      <c r="D113" s="44"/>
      <c r="E113" s="45"/>
      <c r="F113" s="40"/>
      <c r="G113" s="40"/>
      <c r="H113" s="86"/>
      <c r="I113" s="87">
        <f t="shared" ref="I113" si="44">H113*G113</f>
        <v>0</v>
      </c>
      <c r="J113" s="86"/>
      <c r="K113" s="87">
        <f t="shared" si="43"/>
        <v>0</v>
      </c>
      <c r="L113" s="79">
        <f t="shared" si="40"/>
        <v>0</v>
      </c>
      <c r="M113" s="79">
        <f t="shared" si="41"/>
        <v>0</v>
      </c>
      <c r="N113" s="80"/>
      <c r="O113" s="38"/>
    </row>
    <row r="114" spans="2:17" s="41" customFormat="1" ht="30" customHeight="1">
      <c r="B114" s="46"/>
      <c r="C114" s="43" t="s">
        <v>64</v>
      </c>
      <c r="D114" s="44"/>
      <c r="E114" s="45"/>
      <c r="F114" s="40"/>
      <c r="G114" s="40"/>
      <c r="H114" s="86"/>
      <c r="I114" s="87">
        <f t="shared" si="38"/>
        <v>0</v>
      </c>
      <c r="J114" s="86"/>
      <c r="K114" s="87">
        <f t="shared" si="39"/>
        <v>0</v>
      </c>
      <c r="L114" s="79">
        <f t="shared" si="40"/>
        <v>0</v>
      </c>
      <c r="M114" s="79">
        <f t="shared" si="41"/>
        <v>0</v>
      </c>
      <c r="N114" s="80"/>
      <c r="O114" s="38"/>
    </row>
    <row r="115" spans="2:17" s="41" customFormat="1" ht="30" customHeight="1">
      <c r="B115" s="46"/>
      <c r="C115" s="43" t="s">
        <v>65</v>
      </c>
      <c r="D115" s="44"/>
      <c r="E115" s="45"/>
      <c r="F115" s="40"/>
      <c r="G115" s="40"/>
      <c r="H115" s="86"/>
      <c r="I115" s="87">
        <f t="shared" si="38"/>
        <v>0</v>
      </c>
      <c r="J115" s="86"/>
      <c r="K115" s="87">
        <f t="shared" si="39"/>
        <v>0</v>
      </c>
      <c r="L115" s="79">
        <f t="shared" si="40"/>
        <v>0</v>
      </c>
      <c r="M115" s="79">
        <f t="shared" si="41"/>
        <v>0</v>
      </c>
      <c r="N115" s="80"/>
      <c r="O115" s="38"/>
    </row>
    <row r="116" spans="2:17" s="2" customFormat="1" ht="30" customHeight="1">
      <c r="B116" s="47"/>
      <c r="C116" s="43" t="s">
        <v>66</v>
      </c>
      <c r="D116" s="44"/>
      <c r="E116" s="45"/>
      <c r="F116" s="40"/>
      <c r="G116" s="40"/>
      <c r="H116" s="86"/>
      <c r="I116" s="87">
        <f t="shared" si="38"/>
        <v>0</v>
      </c>
      <c r="J116" s="86"/>
      <c r="K116" s="87">
        <f t="shared" si="39"/>
        <v>0</v>
      </c>
      <c r="L116" s="79">
        <f t="shared" si="40"/>
        <v>0</v>
      </c>
      <c r="M116" s="79">
        <f t="shared" si="41"/>
        <v>0</v>
      </c>
      <c r="N116" s="80"/>
      <c r="O116" s="38"/>
    </row>
    <row r="117" spans="2:17" s="2" customFormat="1" ht="30" customHeight="1">
      <c r="B117" s="177" t="s">
        <v>13</v>
      </c>
      <c r="C117" s="178"/>
      <c r="D117" s="178"/>
      <c r="E117" s="179"/>
      <c r="F117" s="26"/>
      <c r="G117" s="26"/>
      <c r="H117" s="83"/>
      <c r="I117" s="84">
        <f>SUBTOTAL(9,I106:I116)</f>
        <v>0</v>
      </c>
      <c r="J117" s="84"/>
      <c r="K117" s="84">
        <f t="shared" ref="K117:M117" si="45">SUBTOTAL(9,K106:K116)</f>
        <v>0</v>
      </c>
      <c r="L117" s="85">
        <f t="shared" si="45"/>
        <v>0</v>
      </c>
      <c r="M117" s="85">
        <f t="shared" si="45"/>
        <v>0</v>
      </c>
      <c r="N117" s="84">
        <f>SUBTOTAL(9,N106:N116)</f>
        <v>0</v>
      </c>
      <c r="O117" s="39">
        <f>SUBTOTAL(9,O106:O116)</f>
        <v>0</v>
      </c>
    </row>
    <row r="118" spans="2:17" s="2" customFormat="1" ht="30" customHeight="1">
      <c r="B118" s="27">
        <v>8</v>
      </c>
      <c r="C118" s="171"/>
      <c r="D118" s="172"/>
      <c r="E118" s="17" t="s">
        <v>105</v>
      </c>
      <c r="F118" s="40"/>
      <c r="G118" s="40"/>
      <c r="H118" s="86"/>
      <c r="I118" s="87"/>
      <c r="J118" s="86"/>
      <c r="K118" s="87"/>
      <c r="L118" s="88"/>
      <c r="M118" s="78"/>
      <c r="N118" s="80"/>
      <c r="O118" s="38"/>
      <c r="P118" s="48"/>
      <c r="Q118" s="48"/>
    </row>
    <row r="119" spans="2:17" ht="30" customHeight="1">
      <c r="B119" s="42"/>
      <c r="C119" s="43" t="s">
        <v>118</v>
      </c>
      <c r="D119" s="44"/>
      <c r="E119" s="45"/>
      <c r="F119" s="40"/>
      <c r="G119" s="40"/>
      <c r="H119" s="86"/>
      <c r="I119" s="87">
        <f>H119*G119</f>
        <v>0</v>
      </c>
      <c r="J119" s="86"/>
      <c r="K119" s="87">
        <f>J119*G119</f>
        <v>0</v>
      </c>
      <c r="L119" s="79">
        <f t="shared" ref="L119:L128" si="46">SUM(H119,J119)</f>
        <v>0</v>
      </c>
      <c r="M119" s="79">
        <f t="shared" ref="M119:M128" si="47">SUM(I119,K119)</f>
        <v>0</v>
      </c>
      <c r="N119" s="80"/>
      <c r="O119" s="38"/>
    </row>
    <row r="120" spans="2:17" ht="30" customHeight="1">
      <c r="B120" s="46"/>
      <c r="C120" s="43" t="s">
        <v>119</v>
      </c>
      <c r="D120" s="44"/>
      <c r="E120" s="45"/>
      <c r="F120" s="23"/>
      <c r="G120" s="40"/>
      <c r="H120" s="86"/>
      <c r="I120" s="87">
        <f t="shared" ref="I120:I128" si="48">H120*G120</f>
        <v>0</v>
      </c>
      <c r="J120" s="86"/>
      <c r="K120" s="87">
        <f t="shared" ref="K120:K128" si="49">J120*G120</f>
        <v>0</v>
      </c>
      <c r="L120" s="79">
        <f t="shared" si="46"/>
        <v>0</v>
      </c>
      <c r="M120" s="79">
        <f t="shared" si="47"/>
        <v>0</v>
      </c>
      <c r="N120" s="80"/>
      <c r="O120" s="38"/>
    </row>
    <row r="121" spans="2:17" ht="30" customHeight="1">
      <c r="B121" s="46"/>
      <c r="C121" s="43" t="s">
        <v>120</v>
      </c>
      <c r="D121" s="44"/>
      <c r="E121" s="45"/>
      <c r="F121" s="40"/>
      <c r="G121" s="40"/>
      <c r="H121" s="86"/>
      <c r="I121" s="87">
        <f t="shared" si="48"/>
        <v>0</v>
      </c>
      <c r="J121" s="86"/>
      <c r="K121" s="87">
        <f t="shared" si="49"/>
        <v>0</v>
      </c>
      <c r="L121" s="79">
        <f t="shared" si="46"/>
        <v>0</v>
      </c>
      <c r="M121" s="79">
        <f t="shared" si="47"/>
        <v>0</v>
      </c>
      <c r="N121" s="80"/>
      <c r="O121" s="38"/>
    </row>
    <row r="122" spans="2:17" ht="30" customHeight="1">
      <c r="B122" s="46"/>
      <c r="C122" s="43" t="s">
        <v>121</v>
      </c>
      <c r="D122" s="44"/>
      <c r="E122" s="45"/>
      <c r="F122" s="40"/>
      <c r="G122" s="40"/>
      <c r="H122" s="86"/>
      <c r="I122" s="87">
        <f t="shared" si="48"/>
        <v>0</v>
      </c>
      <c r="J122" s="86"/>
      <c r="K122" s="87">
        <f t="shared" si="49"/>
        <v>0</v>
      </c>
      <c r="L122" s="79">
        <f t="shared" si="46"/>
        <v>0</v>
      </c>
      <c r="M122" s="79">
        <f t="shared" si="47"/>
        <v>0</v>
      </c>
      <c r="N122" s="80"/>
      <c r="O122" s="38"/>
    </row>
    <row r="123" spans="2:17" ht="30" customHeight="1">
      <c r="B123" s="46"/>
      <c r="C123" s="43" t="s">
        <v>122</v>
      </c>
      <c r="D123" s="44"/>
      <c r="E123" s="45"/>
      <c r="F123" s="40"/>
      <c r="G123" s="40"/>
      <c r="H123" s="86"/>
      <c r="I123" s="87">
        <f t="shared" si="48"/>
        <v>0</v>
      </c>
      <c r="J123" s="86"/>
      <c r="K123" s="87">
        <f t="shared" si="49"/>
        <v>0</v>
      </c>
      <c r="L123" s="79">
        <f t="shared" si="46"/>
        <v>0</v>
      </c>
      <c r="M123" s="79">
        <f t="shared" si="47"/>
        <v>0</v>
      </c>
      <c r="N123" s="80"/>
      <c r="O123" s="38"/>
    </row>
    <row r="124" spans="2:17" ht="30" customHeight="1">
      <c r="B124" s="46"/>
      <c r="C124" s="43" t="s">
        <v>123</v>
      </c>
      <c r="D124" s="44"/>
      <c r="E124" s="35"/>
      <c r="F124" s="40"/>
      <c r="G124" s="40"/>
      <c r="H124" s="86"/>
      <c r="I124" s="87">
        <f t="shared" si="48"/>
        <v>0</v>
      </c>
      <c r="J124" s="86"/>
      <c r="K124" s="87">
        <f t="shared" si="49"/>
        <v>0</v>
      </c>
      <c r="L124" s="79">
        <f t="shared" si="46"/>
        <v>0</v>
      </c>
      <c r="M124" s="79">
        <f t="shared" si="47"/>
        <v>0</v>
      </c>
      <c r="N124" s="80"/>
      <c r="O124" s="38"/>
    </row>
    <row r="125" spans="2:17" ht="30" customHeight="1">
      <c r="B125" s="46"/>
      <c r="C125" s="43" t="s">
        <v>124</v>
      </c>
      <c r="D125" s="44"/>
      <c r="E125" s="45"/>
      <c r="F125" s="40"/>
      <c r="G125" s="40"/>
      <c r="H125" s="86"/>
      <c r="I125" s="87">
        <f t="shared" si="48"/>
        <v>0</v>
      </c>
      <c r="J125" s="86"/>
      <c r="K125" s="87">
        <f t="shared" si="49"/>
        <v>0</v>
      </c>
      <c r="L125" s="79">
        <f t="shared" si="46"/>
        <v>0</v>
      </c>
      <c r="M125" s="79">
        <f t="shared" si="47"/>
        <v>0</v>
      </c>
      <c r="N125" s="80"/>
      <c r="O125" s="38"/>
    </row>
    <row r="126" spans="2:17" ht="30" customHeight="1">
      <c r="B126" s="46"/>
      <c r="C126" s="43" t="s">
        <v>125</v>
      </c>
      <c r="D126" s="44"/>
      <c r="E126" s="45"/>
      <c r="F126" s="40"/>
      <c r="G126" s="40"/>
      <c r="H126" s="86"/>
      <c r="I126" s="87">
        <f t="shared" si="48"/>
        <v>0</v>
      </c>
      <c r="J126" s="86"/>
      <c r="K126" s="87">
        <f t="shared" si="49"/>
        <v>0</v>
      </c>
      <c r="L126" s="79">
        <f t="shared" si="46"/>
        <v>0</v>
      </c>
      <c r="M126" s="79">
        <f t="shared" si="47"/>
        <v>0</v>
      </c>
      <c r="N126" s="80"/>
      <c r="O126" s="38"/>
    </row>
    <row r="127" spans="2:17" ht="30" customHeight="1">
      <c r="B127" s="46"/>
      <c r="C127" s="43" t="s">
        <v>126</v>
      </c>
      <c r="D127" s="44"/>
      <c r="E127" s="45"/>
      <c r="F127" s="40"/>
      <c r="G127" s="40"/>
      <c r="H127" s="86"/>
      <c r="I127" s="87">
        <f t="shared" si="48"/>
        <v>0</v>
      </c>
      <c r="J127" s="86"/>
      <c r="K127" s="87">
        <f t="shared" si="49"/>
        <v>0</v>
      </c>
      <c r="L127" s="79">
        <f t="shared" si="46"/>
        <v>0</v>
      </c>
      <c r="M127" s="79">
        <f t="shared" si="47"/>
        <v>0</v>
      </c>
      <c r="N127" s="80"/>
      <c r="O127" s="38"/>
    </row>
    <row r="128" spans="2:17" ht="30" customHeight="1">
      <c r="B128" s="47"/>
      <c r="C128" s="43" t="s">
        <v>127</v>
      </c>
      <c r="D128" s="44"/>
      <c r="E128" s="45"/>
      <c r="F128" s="40"/>
      <c r="G128" s="40"/>
      <c r="H128" s="86"/>
      <c r="I128" s="87">
        <f t="shared" si="48"/>
        <v>0</v>
      </c>
      <c r="J128" s="86"/>
      <c r="K128" s="87">
        <f t="shared" si="49"/>
        <v>0</v>
      </c>
      <c r="L128" s="79">
        <f t="shared" si="46"/>
        <v>0</v>
      </c>
      <c r="M128" s="79">
        <f t="shared" si="47"/>
        <v>0</v>
      </c>
      <c r="N128" s="80"/>
      <c r="O128" s="38"/>
    </row>
    <row r="129" spans="2:15" ht="30" customHeight="1">
      <c r="B129" s="177" t="s">
        <v>13</v>
      </c>
      <c r="C129" s="178"/>
      <c r="D129" s="178"/>
      <c r="E129" s="179"/>
      <c r="F129" s="26"/>
      <c r="G129" s="26"/>
      <c r="H129" s="83"/>
      <c r="I129" s="84">
        <f>SUBTOTAL(9,I118:I128)</f>
        <v>0</v>
      </c>
      <c r="J129" s="84"/>
      <c r="K129" s="84">
        <f t="shared" ref="K129:M129" si="50">SUBTOTAL(9,K118:K128)</f>
        <v>0</v>
      </c>
      <c r="L129" s="85">
        <f t="shared" si="50"/>
        <v>0</v>
      </c>
      <c r="M129" s="85">
        <f t="shared" si="50"/>
        <v>0</v>
      </c>
      <c r="N129" s="84">
        <f>SUBTOTAL(9,N118:N128)</f>
        <v>0</v>
      </c>
      <c r="O129" s="39">
        <f>SUBTOTAL(9,O118:O128)</f>
        <v>0</v>
      </c>
    </row>
    <row r="130" spans="2:15" ht="30" customHeight="1">
      <c r="B130" s="27">
        <v>9</v>
      </c>
      <c r="C130" s="171"/>
      <c r="D130" s="172"/>
      <c r="E130" s="17" t="s">
        <v>105</v>
      </c>
      <c r="F130" s="40"/>
      <c r="G130" s="40"/>
      <c r="H130" s="86"/>
      <c r="I130" s="87"/>
      <c r="J130" s="86"/>
      <c r="K130" s="87"/>
      <c r="L130" s="88"/>
      <c r="M130" s="78"/>
      <c r="N130" s="80"/>
      <c r="O130" s="38"/>
    </row>
    <row r="131" spans="2:15" ht="30" customHeight="1">
      <c r="B131" s="42"/>
      <c r="C131" s="43" t="s">
        <v>128</v>
      </c>
      <c r="D131" s="44"/>
      <c r="E131" s="45"/>
      <c r="F131" s="40"/>
      <c r="G131" s="40"/>
      <c r="H131" s="86"/>
      <c r="I131" s="87">
        <f>H131*G131</f>
        <v>0</v>
      </c>
      <c r="J131" s="86"/>
      <c r="K131" s="87">
        <f>J131*G131</f>
        <v>0</v>
      </c>
      <c r="L131" s="79">
        <f t="shared" ref="L131:L140" si="51">SUM(H131,J131)</f>
        <v>0</v>
      </c>
      <c r="M131" s="79">
        <f t="shared" ref="M131:M140" si="52">SUM(I131,K131)</f>
        <v>0</v>
      </c>
      <c r="N131" s="80"/>
      <c r="O131" s="38"/>
    </row>
    <row r="132" spans="2:15" ht="30" customHeight="1">
      <c r="B132" s="46"/>
      <c r="C132" s="43" t="s">
        <v>129</v>
      </c>
      <c r="D132" s="44"/>
      <c r="E132" s="45"/>
      <c r="F132" s="23"/>
      <c r="G132" s="40"/>
      <c r="H132" s="86"/>
      <c r="I132" s="87">
        <f t="shared" ref="I132:I140" si="53">H132*G132</f>
        <v>0</v>
      </c>
      <c r="J132" s="86"/>
      <c r="K132" s="87">
        <f t="shared" ref="K132:K140" si="54">J132*G132</f>
        <v>0</v>
      </c>
      <c r="L132" s="79">
        <f t="shared" si="51"/>
        <v>0</v>
      </c>
      <c r="M132" s="79">
        <f t="shared" si="52"/>
        <v>0</v>
      </c>
      <c r="N132" s="80"/>
      <c r="O132" s="38"/>
    </row>
    <row r="133" spans="2:15" ht="30" customHeight="1">
      <c r="B133" s="46"/>
      <c r="C133" s="43" t="s">
        <v>130</v>
      </c>
      <c r="D133" s="44"/>
      <c r="E133" s="45"/>
      <c r="F133" s="40"/>
      <c r="G133" s="40"/>
      <c r="H133" s="86"/>
      <c r="I133" s="87">
        <f t="shared" si="53"/>
        <v>0</v>
      </c>
      <c r="J133" s="86"/>
      <c r="K133" s="87">
        <f t="shared" si="54"/>
        <v>0</v>
      </c>
      <c r="L133" s="79">
        <f t="shared" si="51"/>
        <v>0</v>
      </c>
      <c r="M133" s="79">
        <f t="shared" si="52"/>
        <v>0</v>
      </c>
      <c r="N133" s="80"/>
      <c r="O133" s="38"/>
    </row>
    <row r="134" spans="2:15" ht="30" customHeight="1">
      <c r="B134" s="46"/>
      <c r="C134" s="43" t="s">
        <v>131</v>
      </c>
      <c r="D134" s="44"/>
      <c r="E134" s="45"/>
      <c r="F134" s="40"/>
      <c r="G134" s="40"/>
      <c r="H134" s="86"/>
      <c r="I134" s="87">
        <f t="shared" si="53"/>
        <v>0</v>
      </c>
      <c r="J134" s="86"/>
      <c r="K134" s="87">
        <f t="shared" si="54"/>
        <v>0</v>
      </c>
      <c r="L134" s="79">
        <f t="shared" si="51"/>
        <v>0</v>
      </c>
      <c r="M134" s="79">
        <f t="shared" si="52"/>
        <v>0</v>
      </c>
      <c r="N134" s="80"/>
      <c r="O134" s="38"/>
    </row>
    <row r="135" spans="2:15" ht="30" customHeight="1">
      <c r="B135" s="46"/>
      <c r="C135" s="43" t="s">
        <v>132</v>
      </c>
      <c r="D135" s="44"/>
      <c r="E135" s="45"/>
      <c r="F135" s="40"/>
      <c r="G135" s="40"/>
      <c r="H135" s="86"/>
      <c r="I135" s="87">
        <f t="shared" si="53"/>
        <v>0</v>
      </c>
      <c r="J135" s="86"/>
      <c r="K135" s="87">
        <f t="shared" si="54"/>
        <v>0</v>
      </c>
      <c r="L135" s="79">
        <f t="shared" si="51"/>
        <v>0</v>
      </c>
      <c r="M135" s="79">
        <f t="shared" si="52"/>
        <v>0</v>
      </c>
      <c r="N135" s="80"/>
      <c r="O135" s="38"/>
    </row>
    <row r="136" spans="2:15" ht="30" customHeight="1">
      <c r="B136" s="46"/>
      <c r="C136" s="43" t="s">
        <v>133</v>
      </c>
      <c r="E136" s="35"/>
      <c r="F136" s="40"/>
      <c r="G136" s="40"/>
      <c r="H136" s="86"/>
      <c r="I136" s="87">
        <f t="shared" si="53"/>
        <v>0</v>
      </c>
      <c r="J136" s="86"/>
      <c r="K136" s="87">
        <f t="shared" si="54"/>
        <v>0</v>
      </c>
      <c r="L136" s="79">
        <f t="shared" si="51"/>
        <v>0</v>
      </c>
      <c r="M136" s="79">
        <f t="shared" si="52"/>
        <v>0</v>
      </c>
      <c r="N136" s="80"/>
      <c r="O136" s="38"/>
    </row>
    <row r="137" spans="2:15" ht="30" customHeight="1">
      <c r="B137" s="46"/>
      <c r="C137" s="43" t="s">
        <v>134</v>
      </c>
      <c r="D137" s="44"/>
      <c r="E137" s="45"/>
      <c r="F137" s="40"/>
      <c r="G137" s="40"/>
      <c r="H137" s="86"/>
      <c r="I137" s="87">
        <f t="shared" si="53"/>
        <v>0</v>
      </c>
      <c r="J137" s="86"/>
      <c r="K137" s="87">
        <f t="shared" si="54"/>
        <v>0</v>
      </c>
      <c r="L137" s="79">
        <f t="shared" si="51"/>
        <v>0</v>
      </c>
      <c r="M137" s="79">
        <f t="shared" si="52"/>
        <v>0</v>
      </c>
      <c r="N137" s="80"/>
      <c r="O137" s="38"/>
    </row>
    <row r="138" spans="2:15" ht="30" customHeight="1">
      <c r="B138" s="46"/>
      <c r="C138" s="43" t="s">
        <v>135</v>
      </c>
      <c r="D138" s="44"/>
      <c r="E138" s="45"/>
      <c r="F138" s="40"/>
      <c r="G138" s="40"/>
      <c r="H138" s="86"/>
      <c r="I138" s="87">
        <f t="shared" si="53"/>
        <v>0</v>
      </c>
      <c r="J138" s="86"/>
      <c r="K138" s="87">
        <f t="shared" si="54"/>
        <v>0</v>
      </c>
      <c r="L138" s="79">
        <f t="shared" si="51"/>
        <v>0</v>
      </c>
      <c r="M138" s="79">
        <f t="shared" si="52"/>
        <v>0</v>
      </c>
      <c r="N138" s="80"/>
      <c r="O138" s="38"/>
    </row>
    <row r="139" spans="2:15" ht="30" customHeight="1">
      <c r="B139" s="46"/>
      <c r="C139" s="43" t="s">
        <v>136</v>
      </c>
      <c r="D139" s="44"/>
      <c r="E139" s="45"/>
      <c r="F139" s="40"/>
      <c r="G139" s="40"/>
      <c r="H139" s="86"/>
      <c r="I139" s="87">
        <f t="shared" si="53"/>
        <v>0</v>
      </c>
      <c r="J139" s="86"/>
      <c r="K139" s="87">
        <f t="shared" si="54"/>
        <v>0</v>
      </c>
      <c r="L139" s="79">
        <f t="shared" si="51"/>
        <v>0</v>
      </c>
      <c r="M139" s="79">
        <f t="shared" si="52"/>
        <v>0</v>
      </c>
      <c r="N139" s="80"/>
      <c r="O139" s="38"/>
    </row>
    <row r="140" spans="2:15" ht="30" customHeight="1">
      <c r="B140" s="47"/>
      <c r="C140" s="43" t="s">
        <v>137</v>
      </c>
      <c r="D140" s="44"/>
      <c r="E140" s="45"/>
      <c r="F140" s="40"/>
      <c r="G140" s="40"/>
      <c r="H140" s="86"/>
      <c r="I140" s="87">
        <f t="shared" si="53"/>
        <v>0</v>
      </c>
      <c r="J140" s="86"/>
      <c r="K140" s="87">
        <f t="shared" si="54"/>
        <v>0</v>
      </c>
      <c r="L140" s="79">
        <f t="shared" si="51"/>
        <v>0</v>
      </c>
      <c r="M140" s="79">
        <f t="shared" si="52"/>
        <v>0</v>
      </c>
      <c r="N140" s="80"/>
      <c r="O140" s="38"/>
    </row>
    <row r="141" spans="2:15" ht="30" customHeight="1">
      <c r="B141" s="177" t="s">
        <v>13</v>
      </c>
      <c r="C141" s="178"/>
      <c r="D141" s="178"/>
      <c r="E141" s="179"/>
      <c r="F141" s="26"/>
      <c r="G141" s="26"/>
      <c r="H141" s="83"/>
      <c r="I141" s="84">
        <f>SUBTOTAL(9,I130:I140)</f>
        <v>0</v>
      </c>
      <c r="J141" s="84"/>
      <c r="K141" s="84">
        <f t="shared" ref="K141:M141" si="55">SUBTOTAL(9,K130:K140)</f>
        <v>0</v>
      </c>
      <c r="L141" s="85">
        <f t="shared" si="55"/>
        <v>0</v>
      </c>
      <c r="M141" s="85">
        <f t="shared" si="55"/>
        <v>0</v>
      </c>
      <c r="N141" s="84">
        <f>SUBTOTAL(9,N130:N140)</f>
        <v>0</v>
      </c>
      <c r="O141" s="39">
        <f>SUBTOTAL(9,O130:O140)</f>
        <v>0</v>
      </c>
    </row>
    <row r="142" spans="2:15" ht="30" customHeight="1"/>
    <row r="143" spans="2:15" ht="30" customHeight="1"/>
    <row r="144" spans="2:15" ht="30" customHeight="1"/>
    <row r="145" ht="30" customHeight="1"/>
    <row r="146" ht="30" customHeight="1"/>
    <row r="147" ht="30" customHeight="1"/>
    <row r="148" ht="30" customHeight="1"/>
    <row r="149" ht="30" customHeight="1"/>
    <row r="150" ht="30" customHeight="1"/>
    <row r="151" ht="30" customHeight="1"/>
    <row r="152" ht="30" customHeight="1"/>
    <row r="153" ht="30" customHeight="1"/>
    <row r="154" ht="30" customHeight="1"/>
    <row r="155" ht="30" customHeight="1"/>
    <row r="156" ht="30" customHeight="1"/>
    <row r="157" ht="30" customHeight="1"/>
    <row r="158" ht="30" customHeight="1"/>
    <row r="159" ht="30" customHeight="1"/>
    <row r="160" ht="30" customHeight="1"/>
    <row r="161" ht="30" customHeight="1"/>
    <row r="162" ht="30" customHeight="1"/>
    <row r="163" ht="30" customHeight="1"/>
    <row r="164" ht="30" customHeight="1"/>
    <row r="165" ht="30" customHeight="1"/>
    <row r="166" ht="30" customHeight="1"/>
    <row r="167" ht="30" customHeight="1"/>
    <row r="168" ht="30" customHeight="1"/>
    <row r="169" ht="30" customHeight="1"/>
    <row r="170" ht="30" customHeight="1"/>
    <row r="171" ht="30" customHeight="1"/>
    <row r="172" ht="30" customHeight="1"/>
    <row r="173" ht="30" customHeight="1"/>
    <row r="174" ht="30" customHeight="1"/>
    <row r="175" ht="30" customHeight="1"/>
    <row r="176" ht="30" customHeight="1"/>
    <row r="177" ht="30" customHeight="1"/>
    <row r="178" ht="30" customHeight="1"/>
    <row r="179" ht="30" customHeight="1"/>
    <row r="180" ht="30" customHeight="1"/>
    <row r="181" ht="30" customHeight="1"/>
    <row r="182" ht="30" customHeight="1"/>
    <row r="183" ht="30" customHeight="1"/>
    <row r="184" ht="30" customHeight="1"/>
    <row r="185" ht="30" customHeight="1"/>
    <row r="186" ht="30" customHeight="1"/>
    <row r="187" ht="30" customHeight="1"/>
    <row r="188" ht="30" customHeight="1"/>
    <row r="189" ht="30" customHeight="1"/>
    <row r="190" ht="30" customHeight="1"/>
    <row r="191" ht="30" customHeight="1"/>
    <row r="192" ht="30" customHeight="1"/>
    <row r="193" ht="30" customHeight="1"/>
    <row r="194" ht="30" customHeight="1"/>
    <row r="195" ht="30" customHeight="1"/>
    <row r="196" ht="30" customHeight="1"/>
    <row r="197" ht="30" customHeight="1"/>
    <row r="198" ht="30" customHeight="1"/>
    <row r="199" ht="30" customHeight="1"/>
    <row r="200" ht="30" customHeight="1"/>
    <row r="201" ht="30" customHeight="1"/>
    <row r="202" ht="30" customHeight="1"/>
    <row r="203" ht="30" customHeight="1"/>
    <row r="204" ht="30" customHeight="1"/>
    <row r="205" ht="30" customHeight="1"/>
    <row r="206" ht="30" customHeight="1"/>
    <row r="207" ht="30" customHeight="1"/>
    <row r="208" ht="30" customHeight="1"/>
    <row r="209" ht="30" customHeight="1"/>
    <row r="210" ht="30" customHeight="1"/>
    <row r="211" ht="30" customHeight="1"/>
    <row r="212" ht="30" customHeight="1"/>
    <row r="213" ht="30" customHeight="1"/>
    <row r="214" ht="30" customHeight="1"/>
    <row r="215" ht="30" customHeight="1"/>
    <row r="216" ht="30" customHeight="1"/>
    <row r="217" ht="30" customHeight="1"/>
    <row r="218" ht="30" customHeight="1"/>
    <row r="219" ht="30" customHeight="1"/>
    <row r="220" ht="30" customHeight="1"/>
    <row r="221" ht="30" customHeight="1"/>
    <row r="222" ht="30" customHeight="1"/>
    <row r="223" ht="30" customHeight="1"/>
    <row r="224" ht="30" customHeight="1"/>
    <row r="225" ht="30" customHeight="1"/>
    <row r="226" ht="30" customHeight="1"/>
    <row r="227" ht="30" customHeight="1"/>
    <row r="228" ht="30" customHeight="1"/>
    <row r="229" ht="30" customHeight="1"/>
    <row r="230" ht="30" customHeight="1"/>
    <row r="231" ht="30" customHeight="1"/>
    <row r="232" ht="30" customHeight="1"/>
    <row r="233" ht="30" customHeight="1"/>
    <row r="234" ht="30" customHeight="1"/>
    <row r="235" ht="30" customHeight="1"/>
    <row r="236" ht="30" customHeight="1"/>
    <row r="237" ht="30" customHeight="1"/>
    <row r="238" ht="30" customHeight="1"/>
    <row r="239" ht="30" customHeight="1"/>
    <row r="240" ht="30" customHeight="1"/>
    <row r="241" ht="30" customHeight="1"/>
    <row r="242" ht="30" customHeight="1"/>
    <row r="243" ht="30" customHeight="1"/>
    <row r="244" ht="30" customHeight="1"/>
    <row r="245" ht="30" customHeight="1"/>
    <row r="246" ht="30" customHeight="1"/>
    <row r="247" ht="30" customHeight="1"/>
    <row r="248" ht="30" customHeight="1"/>
    <row r="249" ht="30" customHeight="1"/>
    <row r="250" ht="30" customHeight="1"/>
    <row r="251" ht="30" customHeight="1"/>
    <row r="252" ht="30" customHeight="1"/>
    <row r="253" ht="30" customHeight="1"/>
    <row r="254" ht="30" customHeight="1"/>
    <row r="255" ht="30" customHeight="1"/>
    <row r="256" ht="30" customHeight="1"/>
    <row r="257" ht="30" customHeight="1"/>
    <row r="258" ht="30" customHeight="1"/>
    <row r="259" ht="30" customHeight="1"/>
    <row r="260" ht="30" customHeight="1"/>
    <row r="261" ht="30" customHeight="1"/>
    <row r="262" ht="30" customHeight="1"/>
    <row r="263" ht="30" customHeight="1"/>
    <row r="264" ht="30" customHeight="1"/>
    <row r="265" ht="30" customHeight="1"/>
    <row r="266" ht="30" customHeight="1"/>
    <row r="267" ht="30" customHeight="1"/>
    <row r="268" ht="30" customHeight="1"/>
    <row r="269" ht="30" customHeight="1"/>
    <row r="270" ht="30" customHeight="1"/>
    <row r="271" ht="30" customHeight="1"/>
    <row r="272" ht="30" customHeight="1"/>
    <row r="273" ht="30" customHeight="1"/>
    <row r="274" ht="30" customHeight="1"/>
    <row r="275" ht="30" customHeight="1"/>
    <row r="276" ht="30" customHeight="1"/>
    <row r="277" ht="30" customHeight="1"/>
    <row r="278" ht="30" customHeight="1"/>
    <row r="279" ht="30" customHeight="1"/>
    <row r="280" ht="30" customHeight="1"/>
    <row r="281" ht="30" customHeight="1"/>
    <row r="282" ht="30" customHeight="1"/>
    <row r="283" ht="30" customHeight="1"/>
    <row r="284" ht="30" customHeight="1"/>
    <row r="285" ht="30" customHeight="1"/>
    <row r="286" ht="30" customHeight="1"/>
    <row r="287" ht="30" customHeight="1"/>
    <row r="288" ht="30" customHeight="1"/>
    <row r="289" ht="30" customHeight="1"/>
    <row r="290" ht="30" customHeight="1"/>
    <row r="291" ht="30" customHeight="1"/>
    <row r="292" ht="30" customHeight="1"/>
    <row r="293" ht="30" customHeight="1"/>
    <row r="294" ht="30" customHeight="1"/>
    <row r="295" ht="30" customHeight="1"/>
    <row r="296" ht="30" customHeight="1"/>
    <row r="297" ht="30" customHeight="1"/>
    <row r="298" ht="30" customHeight="1"/>
    <row r="299" ht="30" customHeight="1"/>
    <row r="300" ht="30" customHeight="1"/>
    <row r="301" ht="30" customHeight="1"/>
    <row r="302" ht="30" customHeight="1"/>
    <row r="303" ht="30" customHeight="1"/>
    <row r="304" ht="30" customHeight="1"/>
    <row r="305" ht="30" customHeight="1"/>
    <row r="306" ht="30" customHeight="1"/>
    <row r="307" ht="30" customHeight="1"/>
    <row r="308" ht="30" customHeight="1"/>
    <row r="309" ht="30" customHeight="1"/>
    <row r="310" ht="30" customHeight="1"/>
    <row r="311" ht="30" customHeight="1"/>
    <row r="312" ht="30" customHeight="1"/>
    <row r="313" ht="30" customHeight="1"/>
    <row r="314" ht="30" customHeight="1"/>
    <row r="315" ht="30" customHeight="1"/>
    <row r="316" ht="30" customHeight="1"/>
    <row r="317" ht="30" customHeight="1"/>
    <row r="318" ht="30" customHeight="1"/>
    <row r="319" ht="30" customHeight="1"/>
    <row r="320" ht="30" customHeight="1"/>
    <row r="321" ht="30" customHeight="1"/>
    <row r="322" ht="30" customHeight="1"/>
    <row r="323" ht="30" customHeight="1"/>
    <row r="324" ht="30" customHeight="1"/>
    <row r="325" ht="30" customHeight="1"/>
    <row r="326" ht="30" customHeight="1"/>
    <row r="327" ht="30" customHeight="1"/>
    <row r="328" ht="30" customHeight="1"/>
    <row r="329" ht="30" customHeight="1"/>
    <row r="330" ht="30" customHeight="1"/>
    <row r="331" ht="30" customHeight="1"/>
    <row r="332" ht="30" customHeight="1"/>
    <row r="333" ht="30" customHeight="1"/>
    <row r="334" ht="30" customHeight="1"/>
    <row r="335" ht="30" customHeight="1"/>
    <row r="336" ht="30" customHeight="1"/>
    <row r="337" ht="30" customHeight="1"/>
    <row r="338" ht="30" customHeight="1"/>
    <row r="339" ht="30" customHeight="1"/>
    <row r="340" ht="30" customHeight="1"/>
    <row r="341" ht="30" customHeight="1"/>
    <row r="342" ht="30" customHeight="1"/>
    <row r="343" ht="30" customHeight="1"/>
    <row r="344" ht="30" customHeight="1"/>
    <row r="345" ht="30" customHeight="1"/>
    <row r="346" ht="30" customHeight="1"/>
    <row r="347" ht="30" customHeight="1"/>
    <row r="348" ht="30" customHeight="1"/>
    <row r="349" ht="30" customHeight="1"/>
    <row r="350" ht="30" customHeight="1"/>
    <row r="351" ht="30" customHeight="1"/>
    <row r="352" ht="30" customHeight="1"/>
    <row r="353" ht="30" customHeight="1"/>
    <row r="354" ht="30" customHeight="1"/>
    <row r="355" ht="30" customHeight="1"/>
    <row r="356" ht="30" customHeight="1"/>
    <row r="357" ht="30" customHeight="1"/>
    <row r="358" ht="30" customHeight="1"/>
    <row r="359" ht="30" customHeight="1"/>
    <row r="360" ht="30" customHeight="1"/>
    <row r="361" ht="30" customHeight="1"/>
    <row r="362" ht="30" customHeight="1"/>
    <row r="363" ht="30" customHeight="1"/>
    <row r="364" ht="30" customHeight="1"/>
    <row r="365" ht="30" customHeight="1"/>
    <row r="366" ht="30" customHeight="1"/>
    <row r="367" ht="30" customHeight="1"/>
    <row r="368" ht="30" customHeight="1"/>
    <row r="369" ht="30" customHeight="1"/>
    <row r="370" ht="30" customHeight="1"/>
    <row r="371" ht="30" customHeight="1"/>
    <row r="372" ht="30" customHeight="1"/>
    <row r="373" ht="30" customHeight="1"/>
    <row r="374" ht="30" customHeight="1"/>
    <row r="375" ht="30" customHeight="1"/>
    <row r="376" ht="30" customHeight="1"/>
    <row r="377" ht="30" customHeight="1"/>
    <row r="378" ht="30" customHeight="1"/>
    <row r="379" ht="30" customHeight="1"/>
    <row r="380" ht="30" customHeight="1"/>
    <row r="381" ht="30" customHeight="1"/>
    <row r="382" ht="30" customHeight="1"/>
    <row r="383" ht="30" customHeight="1"/>
    <row r="384" ht="30" customHeight="1"/>
    <row r="385" ht="30" customHeight="1"/>
    <row r="386" ht="30" customHeight="1"/>
    <row r="387" ht="30" customHeight="1"/>
    <row r="388" ht="30" customHeight="1"/>
    <row r="389" ht="30" customHeight="1"/>
    <row r="390" ht="30" customHeight="1"/>
    <row r="391" ht="30" customHeight="1"/>
    <row r="392" ht="30" customHeight="1"/>
    <row r="393" ht="30" customHeight="1"/>
    <row r="394" ht="30" customHeight="1"/>
    <row r="395" ht="30" customHeight="1"/>
    <row r="396" ht="30" customHeight="1"/>
    <row r="397" ht="30" customHeight="1"/>
    <row r="398" ht="30" customHeight="1"/>
    <row r="399" ht="30" customHeight="1"/>
    <row r="400" ht="30" customHeight="1"/>
    <row r="401" ht="30" customHeight="1"/>
    <row r="402" ht="30" customHeight="1"/>
    <row r="403" ht="30" customHeight="1"/>
    <row r="404" ht="30" customHeight="1"/>
    <row r="405" ht="30" customHeight="1"/>
    <row r="406" ht="30" customHeight="1"/>
    <row r="407" ht="30" customHeight="1"/>
    <row r="408" ht="30" customHeight="1"/>
    <row r="409" ht="30" customHeight="1"/>
    <row r="410" ht="30" customHeight="1"/>
    <row r="411" ht="30" customHeight="1"/>
    <row r="412" ht="30" customHeight="1"/>
    <row r="413" ht="30" customHeight="1"/>
    <row r="414" ht="30" customHeight="1"/>
    <row r="415" ht="30" customHeight="1"/>
    <row r="416" ht="30" customHeight="1"/>
    <row r="417" ht="30" customHeight="1"/>
    <row r="418" ht="30" customHeight="1"/>
    <row r="419" ht="30" customHeight="1"/>
    <row r="420" ht="30" customHeight="1"/>
    <row r="421" ht="30" customHeight="1"/>
    <row r="422" ht="30" customHeight="1"/>
    <row r="423" ht="30" customHeight="1"/>
    <row r="424" ht="30" customHeight="1"/>
    <row r="425" ht="30" customHeight="1"/>
    <row r="426" ht="30" customHeight="1"/>
    <row r="427" ht="30" customHeight="1"/>
    <row r="428" ht="30" customHeight="1"/>
    <row r="429" ht="30" customHeight="1"/>
    <row r="430" ht="30" customHeight="1"/>
    <row r="431" ht="30" customHeight="1"/>
    <row r="432" ht="30" customHeight="1"/>
    <row r="433" ht="30" customHeight="1"/>
    <row r="434" ht="30" customHeight="1"/>
    <row r="435" ht="30" customHeight="1"/>
    <row r="436" ht="30" customHeight="1"/>
    <row r="437" ht="30" customHeight="1"/>
    <row r="438" ht="30" customHeight="1"/>
    <row r="439" ht="30" customHeight="1"/>
    <row r="440" ht="30" customHeight="1"/>
    <row r="441" ht="30" customHeight="1"/>
    <row r="442" ht="30" customHeight="1"/>
    <row r="443" ht="30" customHeight="1"/>
    <row r="444" ht="30" customHeight="1"/>
    <row r="445" ht="30" customHeight="1"/>
    <row r="446" ht="30" customHeight="1"/>
    <row r="447" ht="30" customHeight="1"/>
    <row r="448" ht="30" customHeight="1"/>
    <row r="449" ht="30" customHeight="1"/>
    <row r="450" ht="30" customHeight="1"/>
    <row r="451" ht="30" customHeight="1"/>
    <row r="452" ht="30" customHeight="1"/>
    <row r="453" ht="30" customHeight="1"/>
    <row r="454" ht="30" customHeight="1"/>
    <row r="455" ht="30" customHeight="1"/>
    <row r="456" ht="30" customHeight="1"/>
    <row r="457" ht="30" customHeight="1"/>
    <row r="458" ht="30" customHeight="1"/>
    <row r="459" ht="30" customHeight="1"/>
    <row r="460" ht="30" customHeight="1"/>
    <row r="461" ht="30" customHeight="1"/>
    <row r="462" ht="30" customHeight="1"/>
    <row r="463" ht="30" customHeight="1"/>
    <row r="464" ht="30" customHeight="1"/>
    <row r="465" ht="30" customHeight="1"/>
    <row r="466" ht="30" customHeight="1"/>
    <row r="467" ht="30" customHeight="1"/>
    <row r="468" ht="30" customHeight="1"/>
    <row r="469" ht="30" customHeight="1"/>
    <row r="470" ht="30" customHeight="1"/>
    <row r="471" ht="30" customHeight="1"/>
    <row r="472" ht="30" customHeight="1"/>
    <row r="473" ht="30" customHeight="1"/>
    <row r="474" ht="30" customHeight="1"/>
    <row r="475" ht="30" customHeight="1"/>
    <row r="476" ht="30" customHeight="1"/>
    <row r="477" ht="30" customHeight="1"/>
    <row r="478" ht="30" customHeight="1"/>
    <row r="479" ht="30" customHeight="1"/>
    <row r="480" ht="30" customHeight="1"/>
    <row r="481" ht="30" customHeight="1"/>
    <row r="482" ht="30" customHeight="1"/>
    <row r="483" ht="30" customHeight="1"/>
    <row r="484" ht="30" customHeight="1"/>
    <row r="485" ht="30" customHeight="1"/>
    <row r="486" ht="30" customHeight="1"/>
    <row r="487" ht="30" customHeight="1"/>
    <row r="488" ht="30" customHeight="1"/>
    <row r="489" ht="30" customHeight="1"/>
    <row r="490" ht="30" customHeight="1"/>
    <row r="491" ht="30" customHeight="1"/>
    <row r="492" ht="30" customHeight="1"/>
    <row r="493" ht="30" customHeight="1"/>
    <row r="494" ht="30" customHeight="1"/>
    <row r="495" ht="30" customHeight="1"/>
    <row r="496" ht="30" customHeight="1"/>
    <row r="497" ht="30" customHeight="1"/>
    <row r="498" ht="30" customHeight="1"/>
    <row r="499" ht="30" customHeight="1"/>
    <row r="500" ht="30" customHeight="1"/>
    <row r="501" ht="30" customHeight="1"/>
    <row r="502" ht="30" customHeight="1"/>
    <row r="503" ht="30" customHeight="1"/>
    <row r="504" ht="30" customHeight="1"/>
    <row r="505" ht="30" customHeight="1"/>
    <row r="506" ht="30" customHeight="1"/>
    <row r="507" ht="30" customHeight="1"/>
    <row r="508" ht="30" customHeight="1"/>
    <row r="509" ht="30" customHeight="1"/>
    <row r="510" ht="30" customHeight="1"/>
    <row r="511" ht="30" customHeight="1"/>
    <row r="512" ht="30" customHeight="1"/>
    <row r="513" ht="30" customHeight="1"/>
    <row r="514" ht="30" customHeight="1"/>
    <row r="515" ht="30" customHeight="1"/>
    <row r="516" ht="30" customHeight="1"/>
    <row r="517" ht="30" customHeight="1"/>
    <row r="518" ht="30" customHeight="1"/>
    <row r="519" ht="30" customHeight="1"/>
    <row r="520" ht="30" customHeight="1"/>
    <row r="521" ht="30" customHeight="1"/>
    <row r="522" ht="30" customHeight="1"/>
    <row r="523" ht="30" customHeight="1"/>
    <row r="524" ht="30" customHeight="1"/>
    <row r="525" ht="30" customHeight="1"/>
    <row r="526" ht="30" customHeight="1"/>
    <row r="527" ht="30" customHeight="1"/>
    <row r="528" ht="30" customHeight="1"/>
    <row r="529" ht="30" customHeight="1"/>
    <row r="530" ht="30" customHeight="1"/>
    <row r="531" ht="30" customHeight="1"/>
    <row r="532" ht="30" customHeight="1"/>
    <row r="533" ht="30" customHeight="1"/>
    <row r="534" ht="30" customHeight="1"/>
    <row r="535" ht="30" customHeight="1"/>
    <row r="536" ht="30" customHeight="1"/>
    <row r="537" ht="30" customHeight="1"/>
    <row r="538" ht="30" customHeight="1"/>
    <row r="539" ht="30" customHeight="1"/>
    <row r="540" ht="30" customHeight="1"/>
    <row r="541" ht="30" customHeight="1"/>
    <row r="542" ht="30" customHeight="1"/>
    <row r="543" ht="30" customHeight="1"/>
    <row r="544" ht="30" customHeight="1"/>
    <row r="545" ht="30" customHeight="1"/>
    <row r="546" ht="30" customHeight="1"/>
    <row r="547" ht="30" customHeight="1"/>
    <row r="548" ht="30" customHeight="1"/>
    <row r="549" ht="30" customHeight="1"/>
    <row r="550" ht="30" customHeight="1"/>
    <row r="551" ht="30" customHeight="1"/>
    <row r="552" ht="30" customHeight="1"/>
    <row r="553" ht="30" customHeight="1"/>
    <row r="554" ht="30" customHeight="1"/>
    <row r="555" ht="30" customHeight="1"/>
    <row r="556" ht="30" customHeight="1"/>
    <row r="557" ht="30" customHeight="1"/>
    <row r="558" ht="30" customHeight="1"/>
    <row r="559" ht="30" customHeight="1"/>
    <row r="560" ht="30" customHeight="1"/>
    <row r="561" ht="30" customHeight="1"/>
    <row r="562" ht="30" customHeight="1"/>
    <row r="563" ht="30" customHeight="1"/>
    <row r="564" ht="30" customHeight="1"/>
    <row r="565" ht="30" customHeight="1"/>
    <row r="566" ht="30" customHeight="1"/>
    <row r="567" ht="30" customHeight="1"/>
    <row r="568" ht="30" customHeight="1"/>
    <row r="569" ht="30" customHeight="1"/>
    <row r="570" ht="30" customHeight="1"/>
    <row r="571" ht="30" customHeight="1"/>
    <row r="572" ht="30" customHeight="1"/>
    <row r="573" ht="30" customHeight="1"/>
    <row r="574" ht="30" customHeight="1"/>
    <row r="575" ht="30" customHeight="1"/>
    <row r="576" ht="30" customHeight="1"/>
    <row r="577" ht="30" customHeight="1"/>
    <row r="578" ht="30" customHeight="1"/>
    <row r="579" ht="30" customHeight="1"/>
    <row r="580" ht="30" customHeight="1"/>
    <row r="581" ht="30" customHeight="1"/>
    <row r="582" ht="30" customHeight="1"/>
    <row r="583" ht="30" customHeight="1"/>
    <row r="584" ht="30" customHeight="1"/>
    <row r="585" ht="30" customHeight="1"/>
    <row r="586" ht="30" customHeight="1"/>
    <row r="587" ht="30" customHeight="1"/>
    <row r="588" ht="30" customHeight="1"/>
    <row r="589" ht="30" customHeight="1"/>
    <row r="590" ht="30" customHeight="1"/>
    <row r="591" ht="30" customHeight="1"/>
    <row r="592" ht="30" customHeight="1"/>
    <row r="593" ht="30" customHeight="1"/>
    <row r="594" ht="30" customHeight="1"/>
    <row r="595" ht="30" customHeight="1"/>
    <row r="596" ht="30" customHeight="1"/>
    <row r="597" ht="30" customHeight="1"/>
    <row r="598" ht="30" customHeight="1"/>
    <row r="599" ht="30" customHeight="1"/>
    <row r="600" ht="30" customHeight="1"/>
    <row r="601" ht="30" customHeight="1"/>
    <row r="602" ht="30" customHeight="1"/>
    <row r="603" ht="30" customHeight="1"/>
    <row r="604" ht="30" customHeight="1"/>
    <row r="605" ht="30" customHeight="1"/>
    <row r="606" ht="30" customHeight="1"/>
    <row r="607" ht="30" customHeight="1"/>
    <row r="608" ht="30" customHeight="1"/>
    <row r="609" ht="30" customHeight="1"/>
    <row r="610" ht="30" customHeight="1"/>
    <row r="611" ht="30" customHeight="1"/>
    <row r="612" ht="30" customHeight="1"/>
    <row r="613" ht="30" customHeight="1"/>
    <row r="614" ht="30" customHeight="1"/>
    <row r="615" ht="30" customHeight="1"/>
    <row r="616" ht="30" customHeight="1"/>
    <row r="617" ht="30" customHeight="1"/>
    <row r="618" ht="30" customHeight="1"/>
    <row r="619" ht="30" customHeight="1"/>
    <row r="620" ht="30" customHeight="1"/>
    <row r="621" ht="30" customHeight="1"/>
    <row r="622" ht="30" customHeight="1"/>
    <row r="623" ht="30" customHeight="1"/>
    <row r="624" ht="30" customHeight="1"/>
    <row r="625" ht="30" customHeight="1"/>
    <row r="626" ht="30" customHeight="1"/>
    <row r="627" ht="30" customHeight="1"/>
    <row r="628" ht="30" customHeight="1"/>
    <row r="629" ht="30" customHeight="1"/>
    <row r="630" ht="30" customHeight="1"/>
    <row r="631" ht="30" customHeight="1"/>
    <row r="632" ht="30" customHeight="1"/>
    <row r="633" ht="30" customHeight="1"/>
    <row r="634" ht="30" customHeight="1"/>
    <row r="635" ht="30" customHeight="1"/>
    <row r="636" ht="30" customHeight="1"/>
    <row r="637" ht="30" customHeight="1"/>
    <row r="638" ht="30" customHeight="1"/>
    <row r="639" ht="30" customHeight="1"/>
    <row r="640" ht="30" customHeight="1"/>
    <row r="641" ht="30" customHeight="1"/>
    <row r="642" ht="30" customHeight="1"/>
    <row r="643" ht="30" customHeight="1"/>
    <row r="644" ht="30" customHeight="1"/>
    <row r="645" ht="30" customHeight="1"/>
    <row r="646" ht="30" customHeight="1"/>
    <row r="647" ht="30" customHeight="1"/>
    <row r="648" ht="30" customHeight="1"/>
    <row r="649" ht="30" customHeight="1"/>
    <row r="650" ht="30" customHeight="1"/>
    <row r="651" ht="30" customHeight="1"/>
    <row r="652" ht="30" customHeight="1"/>
    <row r="653" ht="30" customHeight="1"/>
    <row r="654" ht="30" customHeight="1"/>
    <row r="655" ht="30" customHeight="1"/>
    <row r="656" ht="30" customHeight="1"/>
    <row r="657" ht="30" customHeight="1"/>
    <row r="658" ht="30" customHeight="1"/>
    <row r="659" ht="30" customHeight="1"/>
    <row r="660" ht="30" customHeight="1"/>
    <row r="661" ht="30" customHeight="1"/>
    <row r="662" ht="30" customHeight="1"/>
    <row r="663" ht="30" customHeight="1"/>
    <row r="664" ht="30" customHeight="1"/>
    <row r="665" ht="30" customHeight="1"/>
    <row r="666" ht="30" customHeight="1"/>
    <row r="667" ht="30" customHeight="1"/>
    <row r="668" ht="30" customHeight="1"/>
    <row r="669" ht="30" customHeight="1"/>
    <row r="670" ht="30" customHeight="1"/>
    <row r="671" ht="30" customHeight="1"/>
    <row r="672" ht="30" customHeight="1"/>
    <row r="673" ht="30" customHeight="1"/>
    <row r="674" ht="30" customHeight="1"/>
    <row r="675" ht="30" customHeight="1"/>
    <row r="676" ht="30" customHeight="1"/>
    <row r="677" ht="30" customHeight="1"/>
    <row r="678" ht="30" customHeight="1"/>
    <row r="679" ht="30" customHeight="1"/>
    <row r="680" ht="30" customHeight="1"/>
    <row r="681" ht="30" customHeight="1"/>
    <row r="682" ht="30" customHeight="1"/>
    <row r="683" ht="30" customHeight="1"/>
    <row r="684" ht="30" customHeight="1"/>
    <row r="685" ht="30" customHeight="1"/>
    <row r="686" ht="30" customHeight="1"/>
    <row r="687" ht="30" customHeight="1"/>
    <row r="688" ht="30" customHeight="1"/>
    <row r="689" ht="30" customHeight="1"/>
    <row r="690" ht="30" customHeight="1"/>
    <row r="691" ht="30" customHeight="1"/>
    <row r="692" ht="30" customHeight="1"/>
    <row r="693" ht="30" customHeight="1"/>
    <row r="694" ht="30" customHeight="1"/>
    <row r="695" ht="30" customHeight="1"/>
    <row r="696" ht="30" customHeight="1"/>
    <row r="697" ht="30" customHeight="1"/>
    <row r="698" ht="30" customHeight="1"/>
    <row r="699" ht="30" customHeight="1"/>
    <row r="700" ht="30" customHeight="1"/>
    <row r="701" ht="30" customHeight="1"/>
    <row r="702" ht="30" customHeight="1"/>
    <row r="703" ht="30" customHeight="1"/>
    <row r="704" ht="30" customHeight="1"/>
    <row r="705" ht="30" customHeight="1"/>
    <row r="706" ht="30" customHeight="1"/>
    <row r="707" ht="30" customHeight="1"/>
    <row r="708" ht="30" customHeight="1"/>
    <row r="709" ht="30" customHeight="1"/>
    <row r="710" ht="30" customHeight="1"/>
    <row r="711" ht="30" customHeight="1"/>
    <row r="712" ht="30" customHeight="1"/>
    <row r="713" ht="30" customHeight="1"/>
    <row r="714" ht="30" customHeight="1"/>
    <row r="715" ht="30" customHeight="1"/>
    <row r="716" ht="30" customHeight="1"/>
    <row r="717" ht="30" customHeight="1"/>
    <row r="718" ht="30" customHeight="1"/>
    <row r="719" ht="30" customHeight="1"/>
    <row r="720" ht="30" customHeight="1"/>
    <row r="721" ht="30" customHeight="1"/>
    <row r="722" ht="30" customHeight="1"/>
    <row r="723" ht="30" customHeight="1"/>
    <row r="724" ht="30" customHeight="1"/>
    <row r="725" ht="30" customHeight="1"/>
    <row r="726" ht="30" customHeight="1"/>
    <row r="727" ht="30" customHeight="1"/>
    <row r="728" ht="30" customHeight="1"/>
    <row r="729" ht="30" customHeight="1"/>
    <row r="730" ht="30" customHeight="1"/>
    <row r="731" ht="30" customHeight="1"/>
    <row r="732" ht="30" customHeight="1"/>
    <row r="733" ht="30" customHeight="1"/>
    <row r="734" ht="30" customHeight="1"/>
    <row r="735" ht="30" customHeight="1"/>
    <row r="736" ht="30" customHeight="1"/>
    <row r="737" ht="30" customHeight="1"/>
    <row r="738" ht="30" customHeight="1"/>
    <row r="739" ht="30" customHeight="1"/>
    <row r="740" ht="30" customHeight="1"/>
    <row r="741" ht="30" customHeight="1"/>
    <row r="742" ht="30" customHeight="1"/>
    <row r="743" ht="30" customHeight="1"/>
    <row r="744" ht="30" customHeight="1"/>
    <row r="745" ht="30" customHeight="1"/>
    <row r="746" ht="30" customHeight="1"/>
    <row r="747" ht="30" customHeight="1"/>
    <row r="748" ht="30" customHeight="1"/>
    <row r="749" ht="30" customHeight="1"/>
    <row r="750" ht="30" customHeight="1"/>
    <row r="751" ht="30" customHeight="1"/>
    <row r="752" ht="30" customHeight="1"/>
    <row r="753" ht="30" customHeight="1"/>
    <row r="754" ht="30" customHeight="1"/>
    <row r="755" ht="30" customHeight="1"/>
    <row r="756" ht="30" customHeight="1"/>
    <row r="757" ht="30" customHeight="1"/>
    <row r="758" ht="30" customHeight="1"/>
    <row r="759" ht="30" customHeight="1"/>
    <row r="760" ht="30" customHeight="1"/>
    <row r="761" ht="30" customHeight="1"/>
    <row r="762" ht="30" customHeight="1"/>
    <row r="763" ht="30" customHeight="1"/>
    <row r="764" ht="30" customHeight="1"/>
    <row r="765" ht="30" customHeight="1"/>
    <row r="766" ht="30" customHeight="1"/>
    <row r="767" ht="30" customHeight="1"/>
    <row r="768" ht="30" customHeight="1"/>
    <row r="769" ht="30" customHeight="1"/>
    <row r="770" ht="30" customHeight="1"/>
    <row r="771" ht="30" customHeight="1"/>
    <row r="772" ht="30" customHeight="1"/>
    <row r="773" ht="30" customHeight="1"/>
    <row r="774" ht="30" customHeight="1"/>
    <row r="775" ht="30" customHeight="1"/>
    <row r="776" ht="30" customHeight="1"/>
    <row r="777" ht="30" customHeight="1"/>
    <row r="778" ht="30" customHeight="1"/>
  </sheetData>
  <sheetProtection algorithmName="SHA-512" hashValue="NR98ErZVtlDV957nW0XPxxThKTURJIdb1gHiCIBS4GFsl1BtK/H9q92gijGDbdIX0xA0meSRG7wR4+HoNjg8lw==" saltValue="0nhAPuKgXRYxhEYmtuCZMw==" spinCount="100000" sheet="1" objects="1" scenarios="1" insertRows="0" deleteRows="0" selectLockedCells="1"/>
  <mergeCells count="91">
    <mergeCell ref="C118:D118"/>
    <mergeCell ref="B129:E129"/>
    <mergeCell ref="C130:D130"/>
    <mergeCell ref="B141:E141"/>
    <mergeCell ref="B81:E81"/>
    <mergeCell ref="B105:E105"/>
    <mergeCell ref="B117:E117"/>
    <mergeCell ref="C106:D106"/>
    <mergeCell ref="B1:O1"/>
    <mergeCell ref="K8:O8"/>
    <mergeCell ref="H3:H8"/>
    <mergeCell ref="I3:J3"/>
    <mergeCell ref="K3:O3"/>
    <mergeCell ref="I4:J4"/>
    <mergeCell ref="K4:O4"/>
    <mergeCell ref="B3:E3"/>
    <mergeCell ref="B4:D4"/>
    <mergeCell ref="B5:E5"/>
    <mergeCell ref="B6:C8"/>
    <mergeCell ref="D6:E8"/>
    <mergeCell ref="I7:J7"/>
    <mergeCell ref="I5:J6"/>
    <mergeCell ref="K5:L6"/>
    <mergeCell ref="C70:D70"/>
    <mergeCell ref="O32:O33"/>
    <mergeCell ref="C82:D82"/>
    <mergeCell ref="C94:D94"/>
    <mergeCell ref="C34:D34"/>
    <mergeCell ref="C46:D46"/>
    <mergeCell ref="E32:E33"/>
    <mergeCell ref="B93:E93"/>
    <mergeCell ref="B45:E45"/>
    <mergeCell ref="H32:I32"/>
    <mergeCell ref="J32:K32"/>
    <mergeCell ref="B69:E69"/>
    <mergeCell ref="B57:E57"/>
    <mergeCell ref="C58:D58"/>
    <mergeCell ref="L32:M32"/>
    <mergeCell ref="N17:O20"/>
    <mergeCell ref="N32:N33"/>
    <mergeCell ref="N21:O21"/>
    <mergeCell ref="B24:D24"/>
    <mergeCell ref="B27:E27"/>
    <mergeCell ref="B32:D33"/>
    <mergeCell ref="B23:E23"/>
    <mergeCell ref="B19:E19"/>
    <mergeCell ref="B20:E20"/>
    <mergeCell ref="B31:E31"/>
    <mergeCell ref="B21:E21"/>
    <mergeCell ref="F32:F33"/>
    <mergeCell ref="G32:G33"/>
    <mergeCell ref="C28:O29"/>
    <mergeCell ref="M25:O25"/>
    <mergeCell ref="M24:O24"/>
    <mergeCell ref="J25:L25"/>
    <mergeCell ref="J24:L24"/>
    <mergeCell ref="B25:D25"/>
    <mergeCell ref="C12:O12"/>
    <mergeCell ref="H21:K21"/>
    <mergeCell ref="H20:K20"/>
    <mergeCell ref="H19:K19"/>
    <mergeCell ref="H18:K18"/>
    <mergeCell ref="H17:K17"/>
    <mergeCell ref="L21:M21"/>
    <mergeCell ref="L20:M20"/>
    <mergeCell ref="L19:M19"/>
    <mergeCell ref="L18:M18"/>
    <mergeCell ref="L16:M16"/>
    <mergeCell ref="E24:H24"/>
    <mergeCell ref="E25:H25"/>
    <mergeCell ref="B18:C18"/>
    <mergeCell ref="B17:C17"/>
    <mergeCell ref="N15:O15"/>
    <mergeCell ref="L17:M17"/>
    <mergeCell ref="N5:O6"/>
    <mergeCell ref="M5:M6"/>
    <mergeCell ref="K7:L7"/>
    <mergeCell ref="N7:O7"/>
    <mergeCell ref="J11:M11"/>
    <mergeCell ref="N11:O11"/>
    <mergeCell ref="N16:O16"/>
    <mergeCell ref="B15:E15"/>
    <mergeCell ref="I8:J8"/>
    <mergeCell ref="B10:E10"/>
    <mergeCell ref="L15:M15"/>
    <mergeCell ref="H16:K16"/>
    <mergeCell ref="H15:K15"/>
    <mergeCell ref="B14:E14"/>
    <mergeCell ref="B16:C16"/>
    <mergeCell ref="B11:D11"/>
    <mergeCell ref="E11:H11"/>
  </mergeCells>
  <phoneticPr fontId="2" type="noConversion"/>
  <printOptions horizontalCentered="1"/>
  <pageMargins left="0.23622047244094491" right="0.23622047244094491" top="0.6692913385826772" bottom="0.6692913385826772" header="0.51181102362204722" footer="0.51181102362204722"/>
  <pageSetup paperSize="9" scale="55" fitToHeight="0" orientation="portrait" horizontalDpi="4294967293" verticalDpi="4294967293" r:id="rId1"/>
  <rowBreaks count="2" manualBreakCount="2">
    <brk id="69" min="1" max="14" man="1"/>
    <brk id="105" min="1" max="14" man="1"/>
  </rowBreaks>
  <ignoredErrors>
    <ignoredError sqref="I34:O34 O35 O40:O42 I35:M36 I43:O43 I46:O48 I45:J45 N45:O45 I44:O44 I50:O141 I49:M49 I38:M42 I37 K37:M37 L45 K45 M45" unlockedFormula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공사내용!$A$1:$A$4</xm:f>
          </x14:formula1>
          <xm:sqref>E11:H11</xm:sqref>
        </x14:dataValidation>
        <x14:dataValidation type="list" allowBlank="1" showInputMessage="1" showErrorMessage="1">
          <x14:formula1>
            <xm:f>공사내용!$A$6:$A$8</xm:f>
          </x14:formula1>
          <xm:sqref>N11:O11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8"/>
  <sheetViews>
    <sheetView workbookViewId="0">
      <selection activeCell="A6" sqref="A6:A8"/>
    </sheetView>
  </sheetViews>
  <sheetFormatPr defaultRowHeight="16.5"/>
  <cols>
    <col min="1" max="1" width="30.75" style="90" bestFit="1" customWidth="1"/>
    <col min="2" max="16384" width="9" style="90"/>
  </cols>
  <sheetData>
    <row r="1" spans="1:1">
      <c r="A1" s="89" t="s">
        <v>78</v>
      </c>
    </row>
    <row r="2" spans="1:1">
      <c r="A2" s="90" t="s">
        <v>149</v>
      </c>
    </row>
    <row r="3" spans="1:1">
      <c r="A3" s="90" t="s">
        <v>150</v>
      </c>
    </row>
    <row r="4" spans="1:1">
      <c r="A4" s="90" t="s">
        <v>151</v>
      </c>
    </row>
    <row r="6" spans="1:1">
      <c r="A6" s="89" t="s">
        <v>78</v>
      </c>
    </row>
    <row r="7" spans="1:1">
      <c r="A7" s="90" t="s">
        <v>152</v>
      </c>
    </row>
    <row r="8" spans="1:1">
      <c r="A8" s="90" t="s">
        <v>156</v>
      </c>
    </row>
  </sheetData>
  <sheetProtection algorithmName="SHA-512" hashValue="S7VdPjmxq/awmlcIGvm/pNyCS5W0Q9lgcEM8aUHFTzvHo3Kc3TBjnJZCN7jfqAu4c+m7snuQPx/yjEn0wRPpzQ==" saltValue="2jkeSk0A9rGB8EfoY2KC0Q==" spinCount="100000" sheet="1" objects="1" scenarios="1" selectLockedCells="1" selectUnlockedCells="1"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2</vt:i4>
      </vt:variant>
    </vt:vector>
  </HeadingPairs>
  <TitlesOfParts>
    <vt:vector size="4" baseType="lpstr">
      <vt:lpstr>안심 집수리 보조사업 공사 견적서</vt:lpstr>
      <vt:lpstr>공사내용</vt:lpstr>
      <vt:lpstr>'안심 집수리 보조사업 공사 견적서'!Print_Area</vt:lpstr>
      <vt:lpstr>'안심 집수리 보조사업 공사 견적서'!Print_Titles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사용자</dc:creator>
  <cp:lastModifiedBy>USER</cp:lastModifiedBy>
  <cp:lastPrinted>2023-03-17T04:55:14Z</cp:lastPrinted>
  <dcterms:created xsi:type="dcterms:W3CDTF">2019-02-21T02:17:39Z</dcterms:created>
  <dcterms:modified xsi:type="dcterms:W3CDTF">2023-03-29T21:55:20Z</dcterms:modified>
</cp:coreProperties>
</file>